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108" windowWidth="15120" windowHeight="8016" activeTab="1"/>
  </bookViews>
  <sheets>
    <sheet name=" ПРИЛОЖ 2" sheetId="1" r:id="rId1"/>
    <sheet name=" приложение 5" sheetId="4" r:id="rId2"/>
  </sheets>
  <calcPr calcId="144525"/>
</workbook>
</file>

<file path=xl/calcChain.xml><?xml version="1.0" encoding="utf-8"?>
<calcChain xmlns="http://schemas.openxmlformats.org/spreadsheetml/2006/main">
  <c r="E42" i="4" l="1"/>
  <c r="E41" i="4"/>
  <c r="E40" i="4"/>
  <c r="E39" i="4"/>
  <c r="E38" i="4"/>
  <c r="K37" i="4"/>
  <c r="J37" i="4"/>
  <c r="I37" i="4"/>
  <c r="H37" i="4"/>
  <c r="G37" i="4"/>
  <c r="E37" i="4" s="1"/>
  <c r="F37" i="4"/>
  <c r="F43" i="4"/>
  <c r="G43" i="4"/>
  <c r="H43" i="4"/>
  <c r="I43" i="4"/>
  <c r="J43" i="4"/>
  <c r="K43" i="4"/>
  <c r="E44" i="4"/>
  <c r="E45" i="4"/>
  <c r="E46" i="4"/>
  <c r="E47" i="4"/>
  <c r="E48" i="4"/>
  <c r="F50" i="4"/>
  <c r="G50" i="4"/>
  <c r="H50" i="4"/>
  <c r="I50" i="4"/>
  <c r="J50" i="4"/>
  <c r="K50" i="4"/>
  <c r="F51" i="4"/>
  <c r="G51" i="4"/>
  <c r="H51" i="4"/>
  <c r="I51" i="4"/>
  <c r="J51" i="4"/>
  <c r="K51" i="4"/>
  <c r="F52" i="4"/>
  <c r="G52" i="4"/>
  <c r="H52" i="4"/>
  <c r="I52" i="4"/>
  <c r="J52" i="4"/>
  <c r="K52" i="4"/>
  <c r="F53" i="4"/>
  <c r="G53" i="4"/>
  <c r="H53" i="4"/>
  <c r="I53" i="4"/>
  <c r="J53" i="4"/>
  <c r="K53" i="4"/>
  <c r="F54" i="4"/>
  <c r="G54" i="4"/>
  <c r="H54" i="4"/>
  <c r="I54" i="4"/>
  <c r="J54" i="4"/>
  <c r="K54" i="4"/>
  <c r="F31" i="4"/>
  <c r="G31" i="4"/>
  <c r="H31" i="4"/>
  <c r="I31" i="4"/>
  <c r="J31" i="4"/>
  <c r="K31" i="4"/>
  <c r="E32" i="4"/>
  <c r="E33" i="4"/>
  <c r="E34" i="4"/>
  <c r="E35" i="4"/>
  <c r="E36" i="4"/>
  <c r="H49" i="4" l="1"/>
  <c r="E52" i="4"/>
  <c r="I49" i="4"/>
  <c r="E53" i="4"/>
  <c r="J49" i="4"/>
  <c r="F49" i="4"/>
  <c r="E31" i="4"/>
  <c r="E54" i="4"/>
  <c r="K49" i="4"/>
  <c r="G49" i="4"/>
  <c r="E43" i="4"/>
  <c r="E50" i="4"/>
  <c r="E51" i="4"/>
  <c r="E26" i="4"/>
  <c r="E27" i="4"/>
  <c r="E28" i="4"/>
  <c r="E29" i="4"/>
  <c r="E30" i="4"/>
  <c r="E49" i="4" l="1"/>
  <c r="G22" i="4"/>
  <c r="G16" i="4" s="1"/>
  <c r="H22" i="4"/>
  <c r="I22" i="4"/>
  <c r="I16" i="4" s="1"/>
  <c r="J22" i="4"/>
  <c r="J16" i="4" s="1"/>
  <c r="K22" i="4"/>
  <c r="K16" i="4" s="1"/>
  <c r="G21" i="4"/>
  <c r="H21" i="4"/>
  <c r="H15" i="4" s="1"/>
  <c r="I21" i="4"/>
  <c r="I15" i="4" s="1"/>
  <c r="J21" i="4"/>
  <c r="J15" i="4" s="1"/>
  <c r="K21" i="4"/>
  <c r="G20" i="4"/>
  <c r="H20" i="4"/>
  <c r="I20" i="4"/>
  <c r="J20" i="4"/>
  <c r="K20" i="4"/>
  <c r="F21" i="4"/>
  <c r="F20" i="4"/>
  <c r="F25" i="4"/>
  <c r="E72" i="4"/>
  <c r="E71" i="4"/>
  <c r="E70" i="4"/>
  <c r="E69" i="4"/>
  <c r="E68" i="4"/>
  <c r="K67" i="4"/>
  <c r="J67" i="4"/>
  <c r="I67" i="4"/>
  <c r="H67" i="4"/>
  <c r="G67" i="4"/>
  <c r="F67" i="4"/>
  <c r="K66" i="4"/>
  <c r="J66" i="4"/>
  <c r="I66" i="4"/>
  <c r="H66" i="4"/>
  <c r="G66" i="4"/>
  <c r="F66" i="4"/>
  <c r="K65" i="4"/>
  <c r="J65" i="4"/>
  <c r="I65" i="4"/>
  <c r="H65" i="4"/>
  <c r="G65" i="4"/>
  <c r="F65" i="4"/>
  <c r="K64" i="4"/>
  <c r="J64" i="4"/>
  <c r="I64" i="4"/>
  <c r="H64" i="4"/>
  <c r="G64" i="4"/>
  <c r="F64" i="4"/>
  <c r="K63" i="4"/>
  <c r="J63" i="4"/>
  <c r="I63" i="4"/>
  <c r="H63" i="4"/>
  <c r="G63" i="4"/>
  <c r="F63" i="4"/>
  <c r="K62" i="4"/>
  <c r="J62" i="4"/>
  <c r="I62" i="4"/>
  <c r="I61" i="4" s="1"/>
  <c r="H62" i="4"/>
  <c r="G62" i="4"/>
  <c r="K25" i="4"/>
  <c r="J25" i="4"/>
  <c r="I25" i="4"/>
  <c r="H25" i="4"/>
  <c r="G25" i="4"/>
  <c r="F24" i="4"/>
  <c r="G24" i="4"/>
  <c r="H24" i="4"/>
  <c r="H18" i="4" s="1"/>
  <c r="I24" i="4"/>
  <c r="J24" i="4"/>
  <c r="J18" i="4" s="1"/>
  <c r="K24" i="4"/>
  <c r="K15" i="4"/>
  <c r="G15" i="4"/>
  <c r="K23" i="4"/>
  <c r="K17" i="4" s="1"/>
  <c r="J23" i="4"/>
  <c r="J17" i="4" s="1"/>
  <c r="I23" i="4"/>
  <c r="I17" i="4" s="1"/>
  <c r="H23" i="4"/>
  <c r="H17" i="4" s="1"/>
  <c r="G23" i="4"/>
  <c r="G17" i="4" s="1"/>
  <c r="F23" i="4"/>
  <c r="H16" i="4"/>
  <c r="F22" i="4"/>
  <c r="E60" i="4"/>
  <c r="E59" i="4"/>
  <c r="E58" i="4"/>
  <c r="E57" i="4"/>
  <c r="E56" i="4"/>
  <c r="K55" i="4"/>
  <c r="J55" i="4"/>
  <c r="I55" i="4"/>
  <c r="H55" i="4"/>
  <c r="G55" i="4"/>
  <c r="F55" i="4"/>
  <c r="E64" i="4" l="1"/>
  <c r="E66" i="4"/>
  <c r="K61" i="4"/>
  <c r="E63" i="4"/>
  <c r="F15" i="4"/>
  <c r="E15" i="4" s="1"/>
  <c r="H19" i="4"/>
  <c r="F18" i="4"/>
  <c r="E24" i="4"/>
  <c r="F16" i="4"/>
  <c r="E16" i="4" s="1"/>
  <c r="E22" i="4"/>
  <c r="K19" i="4"/>
  <c r="G19" i="4"/>
  <c r="F17" i="4"/>
  <c r="E17" i="4" s="1"/>
  <c r="E23" i="4"/>
  <c r="E21" i="4"/>
  <c r="J19" i="4"/>
  <c r="E25" i="4"/>
  <c r="I19" i="4"/>
  <c r="E20" i="4"/>
  <c r="H14" i="4"/>
  <c r="H13" i="4" s="1"/>
  <c r="H61" i="4"/>
  <c r="E62" i="4"/>
  <c r="J61" i="4"/>
  <c r="K14" i="4"/>
  <c r="I14" i="4"/>
  <c r="G14" i="4"/>
  <c r="G61" i="4"/>
  <c r="E65" i="4"/>
  <c r="E67" i="4"/>
  <c r="J14" i="4"/>
  <c r="J13" i="4" s="1"/>
  <c r="I18" i="4"/>
  <c r="K18" i="4"/>
  <c r="G18" i="4"/>
  <c r="F61" i="4"/>
  <c r="F19" i="4"/>
  <c r="F14" i="4"/>
  <c r="E55" i="4"/>
  <c r="K13" i="4" l="1"/>
  <c r="E19" i="4"/>
  <c r="F13" i="4"/>
  <c r="E18" i="4"/>
  <c r="E14" i="4"/>
  <c r="I13" i="4"/>
  <c r="G13" i="4"/>
  <c r="E61" i="4"/>
  <c r="E13" i="4" l="1"/>
</calcChain>
</file>

<file path=xl/sharedStrings.xml><?xml version="1.0" encoding="utf-8"?>
<sst xmlns="http://schemas.openxmlformats.org/spreadsheetml/2006/main" count="172" uniqueCount="80">
  <si>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</si>
  <si>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</si>
  <si>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</si>
  <si>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Значения целевых показателей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</si>
  <si>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</si>
  <si>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</si>
  <si>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</si>
  <si>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</si>
  <si>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</si>
  <si>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</si>
  <si>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</si>
  <si>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</si>
  <si>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</si>
  <si>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</si>
  <si>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</si>
  <si>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</si>
  <si>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</si>
  <si>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</si>
  <si>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</si>
  <si>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</si>
  <si>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</si>
  <si>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</si>
  <si>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</si>
  <si>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</si>
  <si>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</si>
  <si>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</si>
  <si>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</si>
  <si>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</si>
  <si>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</si>
  <si>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</si>
  <si>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</si>
  <si>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</si>
  <si>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%</t>
  </si>
  <si>
    <t>2018 год</t>
  </si>
  <si>
    <t>2017 год</t>
  </si>
  <si>
    <t>Основное мероприятие</t>
  </si>
  <si>
    <t xml:space="preserve"> </t>
  </si>
  <si>
    <t xml:space="preserve"> Администрация МО "Усть-Коксинский район" РА </t>
  </si>
  <si>
    <t xml:space="preserve"> Администрация МО "Усть-Коксинский район" РА,   МБУ «Редакция газеты «Уймонские ведомости»</t>
  </si>
  <si>
    <t>Снижение доли преступлений</t>
  </si>
  <si>
    <t xml:space="preserve">Приложение N 1
к  муниципальной программе 
«Обеспечение безопасности граждан, профилактика правонарушений, преступлений, наркомании и коррупции МО «Усть-Коксинский район» 
 Республики Алтай»
</t>
  </si>
  <si>
    <t>Обеспечение безопасности граждан, профилактика правонарушений, преступлений, наркомании и коррупции МО «Усть-Коксинский район» Республики Алтай</t>
  </si>
  <si>
    <t xml:space="preserve"> Муниципальная программа "Обеспечение безопасности граждан, профилактика правонарушений, преступлений, наркомании и коррупции МО «Усть-Коксинский район» Республики Алтай"</t>
  </si>
  <si>
    <t>Снижение количества граждан употребляющих наркотические вещества</t>
  </si>
  <si>
    <t>ед.</t>
  </si>
  <si>
    <t>Количество мероприятий повышения уровня открытости деятельности органов местного самоуправления</t>
  </si>
  <si>
    <t xml:space="preserve"> Подпрограмма: "Профилактика правонарушений и преступлений "</t>
  </si>
  <si>
    <t>Снижение доли преступлений совершаемых несовершеннолетними</t>
  </si>
  <si>
    <t>Сокрашение общей доли совершенных преступлений и правонарушений</t>
  </si>
  <si>
    <t>Основное мероприятие: Профилактива правонарушений и преступлений</t>
  </si>
  <si>
    <t>1.1.2</t>
  </si>
  <si>
    <t>Снижение доли преступлений в области безопасности дорожного движения</t>
  </si>
  <si>
    <t xml:space="preserve"> Подпрограмма: "Профилактика наркомании"</t>
  </si>
  <si>
    <t xml:space="preserve">Снижение количества граждан употребляющих наркотические вещества </t>
  </si>
  <si>
    <t>Основное мероприятие: Профилактика наркомании</t>
  </si>
  <si>
    <t>Количество публикаций для информирования населения по проблеме злоупотребления наркотиками</t>
  </si>
  <si>
    <t>2.1.</t>
  </si>
  <si>
    <t>2.1.1</t>
  </si>
  <si>
    <t>3.1.</t>
  </si>
  <si>
    <t>3.1.1</t>
  </si>
  <si>
    <t xml:space="preserve"> Подпрограмма: "Профилактика противодействия коррупции"</t>
  </si>
  <si>
    <t>Основное мероприятие: Профилактика противодействия коррупции</t>
  </si>
  <si>
    <t xml:space="preserve"> Обеспечение безопасности граждан, профилактика правонарушений, преступлений, наркомании и коррупции МО "Усть-Коксинский район" Республики Алтай.</t>
  </si>
  <si>
    <t>Обеспечение безопасности граждан, профилактика правонарушений, преступлений, наркомании и коррупции МО «Усть-Коксинский район</t>
  </si>
  <si>
    <t xml:space="preserve"> Администрация МО "Усть-Коксинский район" РА</t>
  </si>
  <si>
    <t xml:space="preserve"> "Профилактика коррупции"</t>
  </si>
  <si>
    <t xml:space="preserve"> «Профилактика правонарушений и преступлений »</t>
  </si>
  <si>
    <t xml:space="preserve">Отсутствие факторов влияющих на совершение коррупционных правонарушений </t>
  </si>
  <si>
    <t>Сокращение общего числа совершенных преступлений и правонарушений (согласованно с МВД)</t>
  </si>
  <si>
    <t>Профилактика правонарушений и преступлений  (Оказание поддержки гражданам и их объединениям, участвующим в охране общественного порядка, созданию условий для деятельности народных дружин)</t>
  </si>
  <si>
    <t>Подпрограмма 1</t>
  </si>
  <si>
    <t>Профилактика наркомании и алкоголизма</t>
  </si>
  <si>
    <t xml:space="preserve"> "Профилактика наркомании и алкоголизма"</t>
  </si>
  <si>
    <t>Предоставление мер социальной поддержки населению МО "Усть-Коксинский район"             (  материальная помощь нуждающимся)</t>
  </si>
  <si>
    <t>Профилактика противодействия коррупции (Обеспечение открытости и доступности для населения деятельности органов местного самоуправления)</t>
  </si>
  <si>
    <t>Мероприятия, направленные на профилактику правонарушений и повышения безопасности дорожного движения, на изготовление баннеров социальной рекламы на основании протокола БДД от 23.12.2021г № 4("Осторожно животные")</t>
  </si>
  <si>
    <t xml:space="preserve"> Подпрограмма 2</t>
  </si>
  <si>
    <t>Мероприятия, направленные на создание условий для участия граждан на добровольных началах в защите государственной границы Российской Федерации в пределах приграничной территории РА</t>
  </si>
  <si>
    <t xml:space="preserve"> мероприятие</t>
  </si>
  <si>
    <t>Приложение N 5 к Постановлению № 1101 от 26.12.2023г "О внесении изменнений и дополнений в
 муниципальную программу
«Обеспечение безопасности граждан, профилактика правонарушений, преступлений, наркомании и коррупции МО «Усть-Коксинский район" Республики Алтай.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</si>
</sst>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0" fontId="0" fillId="0" borderId="1" xfId="0" applyFill="1" applyBorder="1"/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/>
    </xf>
    <xf numFmtId="0" fontId="2" fillId="6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/>
    <xf numFmtId="0" fontId="2" fillId="0" borderId="1" xfId="0" applyFont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/>
    <xf numFmtId="165" fontId="1" fillId="2" borderId="1" xfId="0" applyNumberFormat="1" applyFont="1" applyFill="1" applyBorder="1"/>
    <xf numFmtId="165" fontId="1" fillId="2" borderId="1" xfId="0" applyNumberFormat="1" applyFont="1" applyFill="1" applyBorder="1" applyAlignment="1">
      <alignment vertical="center"/>
    </xf>
    <xf numFmtId="165" fontId="2" fillId="5" borderId="1" xfId="0" applyNumberFormat="1" applyFont="1" applyFill="1" applyBorder="1" applyAlignment="1">
      <alignment vertical="center"/>
    </xf>
    <xf numFmtId="165" fontId="0" fillId="5" borderId="1" xfId="0" applyNumberFormat="1" applyFill="1" applyBorder="1"/>
    <xf numFmtId="2" fontId="1" fillId="5" borderId="1" xfId="0" applyNumberFormat="1" applyFont="1" applyFill="1" applyBorder="1"/>
    <xf numFmtId="2" fontId="2" fillId="5" borderId="1" xfId="0" applyNumberFormat="1" applyFont="1" applyFill="1" applyBorder="1" applyAlignment="1">
      <alignment vertical="center"/>
    </xf>
    <xf numFmtId="0" fontId="0" fillId="5" borderId="1" xfId="0" applyFill="1" applyBorder="1"/>
    <xf numFmtId="2" fontId="2" fillId="3" borderId="1" xfId="0" applyNumberFormat="1" applyFont="1" applyFill="1" applyBorder="1" applyAlignment="1">
      <alignment vertical="center"/>
    </xf>
    <xf numFmtId="2" fontId="1" fillId="3" borderId="1" xfId="0" applyNumberFormat="1" applyFont="1" applyFill="1" applyBorder="1"/>
    <xf numFmtId="2" fontId="1" fillId="2" borderId="1" xfId="0" applyNumberFormat="1" applyFont="1" applyFill="1" applyBorder="1"/>
    <xf numFmtId="2" fontId="0" fillId="0" borderId="0" xfId="0" applyNumberFormat="1"/>
    <xf numFmtId="2" fontId="0" fillId="0" borderId="1" xfId="0" applyNumberFormat="1" applyFill="1" applyBorder="1"/>
    <xf numFmtId="165" fontId="4" fillId="2" borderId="1" xfId="0" applyNumberFormat="1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164" fontId="2" fillId="7" borderId="1" xfId="0" applyNumberFormat="1" applyFont="1" applyFill="1" applyBorder="1" applyAlignment="1">
      <alignment vertical="center"/>
    </xf>
    <xf numFmtId="0" fontId="2" fillId="7" borderId="1" xfId="0" applyFont="1" applyFill="1" applyBorder="1"/>
    <xf numFmtId="0" fontId="2" fillId="0" borderId="1" xfId="0" applyFont="1" applyBorder="1" applyAlignment="1">
      <alignment horizontal="center"/>
    </xf>
    <xf numFmtId="0" fontId="2" fillId="5" borderId="5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4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  <color rgb="FFFF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opLeftCell="A25" zoomScaleSheetLayoutView="100" workbookViewId="0">
      <selection activeCell="N21" sqref="N21"/>
    </sheetView>
  </sheetViews>
  <sheetFormatPr defaultColWidth="8.88671875" defaultRowHeight="13.8" x14ac:dyDescent="0.25"/>
  <cols>
    <col min="1" max="1" width="9" style="1" customWidth="1"/>
    <col min="2" max="2" width="25.5546875" style="1" customWidth="1"/>
    <col min="3" max="3" width="7.5546875" style="1" customWidth="1"/>
    <col min="4" max="4" width="10.6640625" style="1" customWidth="1"/>
    <col min="5" max="5" width="11.6640625" style="1" customWidth="1"/>
    <col min="6" max="6" width="13.33203125" style="1" customWidth="1"/>
    <col min="7" max="8" width="11.33203125" style="1" customWidth="1"/>
    <col min="9" max="10" width="10.44140625" style="1" customWidth="1"/>
    <col min="11" max="16384" width="8.88671875" style="1"/>
  </cols>
  <sheetData>
    <row r="1" spans="1:12" ht="57.75" customHeight="1" x14ac:dyDescent="0.25">
      <c r="E1" s="74" t="s">
        <v>40</v>
      </c>
      <c r="F1" s="74"/>
      <c r="G1" s="74"/>
      <c r="H1" s="74"/>
      <c r="I1" s="74"/>
      <c r="J1" s="74"/>
      <c r="K1" s="74"/>
    </row>
    <row r="2" spans="1:12" ht="26.4" customHeight="1" x14ac:dyDescent="0.25">
      <c r="E2" s="74"/>
      <c r="F2" s="74"/>
      <c r="G2" s="74"/>
      <c r="H2" s="74"/>
      <c r="I2" s="74"/>
      <c r="J2" s="74"/>
      <c r="K2" s="74"/>
    </row>
    <row r="3" spans="1:12" ht="15" x14ac:dyDescent="0.25">
      <c r="E3" s="1" t="s">
        <v>36</v>
      </c>
    </row>
    <row r="4" spans="1:12" ht="29.4" customHeight="1" x14ac:dyDescent="0.25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2" ht="36.6" customHeight="1" x14ac:dyDescent="0.25">
      <c r="A5" s="75" t="s">
        <v>8</v>
      </c>
      <c r="B5" s="75"/>
      <c r="C5" s="75"/>
      <c r="D5" s="79" t="s">
        <v>41</v>
      </c>
      <c r="E5" s="79"/>
      <c r="F5" s="79"/>
      <c r="G5" s="79"/>
      <c r="H5" s="79"/>
      <c r="I5" s="79"/>
      <c r="J5" s="79"/>
      <c r="K5" s="79"/>
    </row>
    <row r="6" spans="1:12" x14ac:dyDescent="0.25">
      <c r="A6" s="75" t="s">
        <v>9</v>
      </c>
      <c r="B6" s="75"/>
      <c r="C6" s="75"/>
      <c r="D6" s="80" t="s">
        <v>37</v>
      </c>
      <c r="E6" s="80"/>
      <c r="F6" s="80"/>
      <c r="G6" s="80"/>
      <c r="H6" s="80"/>
      <c r="I6" s="80"/>
      <c r="J6" s="80"/>
      <c r="K6" s="80"/>
    </row>
    <row r="10" spans="1:12" x14ac:dyDescent="0.25">
      <c r="A10" s="77" t="s">
        <v>10</v>
      </c>
      <c r="B10" s="78" t="s">
        <v>1</v>
      </c>
      <c r="C10" s="78" t="s">
        <v>2</v>
      </c>
      <c r="D10" s="77" t="s">
        <v>3</v>
      </c>
      <c r="E10" s="77"/>
      <c r="F10" s="77"/>
      <c r="G10" s="77"/>
      <c r="H10" s="77"/>
      <c r="I10" s="77"/>
      <c r="J10" s="77"/>
      <c r="K10" s="77"/>
      <c r="L10" s="2"/>
    </row>
    <row r="11" spans="1:12" ht="56.4" customHeight="1" x14ac:dyDescent="0.25">
      <c r="A11" s="77"/>
      <c r="B11" s="78"/>
      <c r="C11" s="78"/>
      <c r="D11" s="3" t="s">
        <v>34</v>
      </c>
      <c r="E11" s="3" t="s">
        <v>33</v>
      </c>
      <c r="F11" s="3" t="s">
        <v>19</v>
      </c>
      <c r="G11" s="3" t="s">
        <v>20</v>
      </c>
      <c r="H11" s="3" t="s">
        <v>21</v>
      </c>
      <c r="I11" s="3" t="s">
        <v>22</v>
      </c>
      <c r="J11" s="3" t="s">
        <v>23</v>
      </c>
      <c r="K11" s="3" t="s">
        <v>24</v>
      </c>
      <c r="L11" s="2"/>
    </row>
    <row r="12" spans="1:12" x14ac:dyDescent="0.25">
      <c r="A12" s="77"/>
      <c r="B12" s="78"/>
      <c r="C12" s="78"/>
      <c r="D12" s="4" t="s">
        <v>4</v>
      </c>
      <c r="E12" s="4" t="s">
        <v>5</v>
      </c>
      <c r="F12" s="4" t="s">
        <v>6</v>
      </c>
      <c r="G12" s="4" t="s">
        <v>6</v>
      </c>
      <c r="H12" s="4" t="s">
        <v>6</v>
      </c>
      <c r="I12" s="4" t="s">
        <v>6</v>
      </c>
      <c r="J12" s="4" t="s">
        <v>6</v>
      </c>
      <c r="K12" s="4" t="s">
        <v>6</v>
      </c>
      <c r="L12" s="2"/>
    </row>
    <row r="13" spans="1:12" ht="26.4" customHeight="1" x14ac:dyDescent="0.25">
      <c r="A13" s="64" t="s">
        <v>42</v>
      </c>
      <c r="B13" s="65"/>
      <c r="C13" s="65"/>
      <c r="D13" s="65"/>
      <c r="E13" s="65"/>
      <c r="F13" s="65"/>
      <c r="G13" s="65"/>
      <c r="H13" s="65"/>
      <c r="I13" s="65"/>
      <c r="J13" s="65"/>
      <c r="K13" s="66"/>
    </row>
    <row r="14" spans="1:12" ht="31.2" x14ac:dyDescent="0.3">
      <c r="A14" s="39">
        <v>1</v>
      </c>
      <c r="B14" s="20" t="s">
        <v>39</v>
      </c>
      <c r="C14" s="6" t="s">
        <v>32</v>
      </c>
      <c r="D14" s="23">
        <v>2</v>
      </c>
      <c r="E14" s="23">
        <v>2</v>
      </c>
      <c r="F14" s="23">
        <v>3</v>
      </c>
      <c r="G14" s="23">
        <v>4</v>
      </c>
      <c r="H14" s="23">
        <v>4</v>
      </c>
      <c r="I14" s="23">
        <v>4</v>
      </c>
      <c r="J14" s="23">
        <v>4</v>
      </c>
      <c r="K14" s="23">
        <v>4</v>
      </c>
    </row>
    <row r="15" spans="1:12" ht="46.8" x14ac:dyDescent="0.25">
      <c r="A15" s="39">
        <v>2</v>
      </c>
      <c r="B15" s="40" t="s">
        <v>43</v>
      </c>
      <c r="C15" s="39" t="s">
        <v>44</v>
      </c>
      <c r="D15" s="23">
        <v>70</v>
      </c>
      <c r="E15" s="23">
        <v>72</v>
      </c>
      <c r="F15" s="23">
        <v>65</v>
      </c>
      <c r="G15" s="23">
        <v>59</v>
      </c>
      <c r="H15" s="23">
        <v>53</v>
      </c>
      <c r="I15" s="23">
        <v>47</v>
      </c>
      <c r="J15" s="23">
        <v>42</v>
      </c>
      <c r="K15" s="23">
        <v>42</v>
      </c>
    </row>
    <row r="16" spans="1:12" ht="138.6" customHeight="1" x14ac:dyDescent="0.25">
      <c r="A16" s="39">
        <v>3</v>
      </c>
      <c r="B16" s="40" t="s">
        <v>45</v>
      </c>
      <c r="C16" s="39" t="s">
        <v>44</v>
      </c>
      <c r="D16" s="23">
        <v>20</v>
      </c>
      <c r="E16" s="23">
        <v>20</v>
      </c>
      <c r="F16" s="23">
        <v>20</v>
      </c>
      <c r="G16" s="23">
        <v>20</v>
      </c>
      <c r="H16" s="23">
        <v>20</v>
      </c>
      <c r="I16" s="23">
        <v>20</v>
      </c>
      <c r="J16" s="23">
        <v>20</v>
      </c>
      <c r="K16" s="23">
        <v>20</v>
      </c>
    </row>
    <row r="17" spans="1:11" x14ac:dyDescent="0.25">
      <c r="A17" s="76" t="s">
        <v>46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</row>
    <row r="18" spans="1:11" ht="72.599999999999994" customHeight="1" x14ac:dyDescent="0.3">
      <c r="A18" s="5" t="s">
        <v>12</v>
      </c>
      <c r="B18" s="35" t="s">
        <v>47</v>
      </c>
      <c r="C18" s="6" t="s">
        <v>32</v>
      </c>
      <c r="D18" s="36">
        <v>1</v>
      </c>
      <c r="E18" s="6">
        <v>2</v>
      </c>
      <c r="F18" s="6">
        <v>2</v>
      </c>
      <c r="G18" s="6">
        <v>2</v>
      </c>
      <c r="H18" s="6">
        <v>3</v>
      </c>
      <c r="I18" s="6">
        <v>3</v>
      </c>
      <c r="J18" s="6">
        <v>4</v>
      </c>
      <c r="K18" s="6">
        <v>4</v>
      </c>
    </row>
    <row r="19" spans="1:11" ht="62.4" x14ac:dyDescent="0.3">
      <c r="A19" s="5" t="s">
        <v>11</v>
      </c>
      <c r="B19" s="21" t="s">
        <v>48</v>
      </c>
      <c r="C19" s="39" t="s">
        <v>32</v>
      </c>
      <c r="D19" s="36">
        <v>1</v>
      </c>
      <c r="E19" s="39">
        <v>2</v>
      </c>
      <c r="F19" s="39">
        <v>2</v>
      </c>
      <c r="G19" s="39">
        <v>2</v>
      </c>
      <c r="H19" s="39">
        <v>3</v>
      </c>
      <c r="I19" s="39">
        <v>3</v>
      </c>
      <c r="J19" s="39">
        <v>4</v>
      </c>
      <c r="K19" s="39">
        <v>4</v>
      </c>
    </row>
    <row r="20" spans="1:11" x14ac:dyDescent="0.25">
      <c r="A20" s="63" t="s">
        <v>49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</row>
    <row r="21" spans="1:11" ht="78" x14ac:dyDescent="0.3">
      <c r="A21" s="22" t="s">
        <v>13</v>
      </c>
      <c r="B21" s="21" t="s">
        <v>68</v>
      </c>
      <c r="C21" s="44" t="s">
        <v>32</v>
      </c>
      <c r="D21" s="45">
        <v>4.2</v>
      </c>
      <c r="E21" s="42">
        <v>4.8</v>
      </c>
      <c r="F21" s="42">
        <v>5.2</v>
      </c>
      <c r="G21" s="42">
        <v>5.6</v>
      </c>
      <c r="H21" s="42">
        <v>6.4</v>
      </c>
      <c r="I21" s="42">
        <v>7.5</v>
      </c>
      <c r="J21" s="42">
        <v>8.5</v>
      </c>
      <c r="K21" s="42">
        <v>9</v>
      </c>
    </row>
    <row r="22" spans="1:11" ht="62.4" x14ac:dyDescent="0.3">
      <c r="A22" s="22" t="s">
        <v>50</v>
      </c>
      <c r="B22" s="20" t="s">
        <v>51</v>
      </c>
      <c r="C22" s="39" t="s">
        <v>32</v>
      </c>
      <c r="D22" s="39">
        <v>2</v>
      </c>
      <c r="E22" s="36">
        <v>2</v>
      </c>
      <c r="F22" s="36">
        <v>2</v>
      </c>
      <c r="G22" s="36">
        <v>2</v>
      </c>
      <c r="H22" s="36">
        <v>2</v>
      </c>
      <c r="I22" s="6">
        <v>3</v>
      </c>
      <c r="J22" s="34">
        <v>3</v>
      </c>
      <c r="K22" s="34">
        <v>3</v>
      </c>
    </row>
    <row r="23" spans="1:11" x14ac:dyDescent="0.25">
      <c r="A23" s="68" t="s">
        <v>52</v>
      </c>
      <c r="B23" s="69"/>
      <c r="C23" s="69"/>
      <c r="D23" s="69"/>
      <c r="E23" s="69"/>
      <c r="F23" s="69"/>
      <c r="G23" s="69"/>
      <c r="H23" s="69"/>
      <c r="I23" s="69"/>
      <c r="J23" s="69"/>
      <c r="K23" s="70"/>
    </row>
    <row r="24" spans="1:11" ht="46.8" x14ac:dyDescent="0.3">
      <c r="A24" s="5" t="s">
        <v>56</v>
      </c>
      <c r="B24" s="35" t="s">
        <v>53</v>
      </c>
      <c r="C24" s="39" t="s">
        <v>44</v>
      </c>
      <c r="D24" s="23">
        <v>70</v>
      </c>
      <c r="E24" s="23">
        <v>72</v>
      </c>
      <c r="F24" s="23">
        <v>65</v>
      </c>
      <c r="G24" s="23">
        <v>59</v>
      </c>
      <c r="H24" s="23">
        <v>53</v>
      </c>
      <c r="I24" s="23">
        <v>47</v>
      </c>
      <c r="J24" s="23">
        <v>42</v>
      </c>
      <c r="K24" s="23">
        <v>42</v>
      </c>
    </row>
    <row r="25" spans="1:11" x14ac:dyDescent="0.25">
      <c r="A25" s="71" t="s">
        <v>54</v>
      </c>
      <c r="B25" s="72"/>
      <c r="C25" s="72"/>
      <c r="D25" s="72"/>
      <c r="E25" s="72"/>
      <c r="F25" s="72"/>
      <c r="G25" s="72"/>
      <c r="H25" s="72"/>
      <c r="I25" s="72"/>
      <c r="J25" s="72"/>
      <c r="K25" s="73"/>
    </row>
    <row r="26" spans="1:11" ht="78" x14ac:dyDescent="0.3">
      <c r="A26" s="22" t="s">
        <v>57</v>
      </c>
      <c r="B26" s="21" t="s">
        <v>55</v>
      </c>
      <c r="C26" s="39" t="s">
        <v>44</v>
      </c>
      <c r="D26" s="6">
        <v>50</v>
      </c>
      <c r="E26" s="34">
        <v>50</v>
      </c>
      <c r="F26" s="34">
        <v>50</v>
      </c>
      <c r="G26" s="34">
        <v>60</v>
      </c>
      <c r="H26" s="34">
        <v>60</v>
      </c>
      <c r="I26" s="6">
        <v>70</v>
      </c>
      <c r="J26" s="34">
        <v>70</v>
      </c>
      <c r="K26" s="34">
        <v>70</v>
      </c>
    </row>
    <row r="27" spans="1:11" x14ac:dyDescent="0.25">
      <c r="A27" s="68" t="s">
        <v>60</v>
      </c>
      <c r="B27" s="69"/>
      <c r="C27" s="69"/>
      <c r="D27" s="69"/>
      <c r="E27" s="69"/>
      <c r="F27" s="69"/>
      <c r="G27" s="69"/>
      <c r="H27" s="69"/>
      <c r="I27" s="69"/>
      <c r="J27" s="69"/>
      <c r="K27" s="70"/>
    </row>
    <row r="28" spans="1:11" ht="78" customHeight="1" x14ac:dyDescent="0.3">
      <c r="A28" s="22" t="s">
        <v>58</v>
      </c>
      <c r="B28" s="35" t="s">
        <v>45</v>
      </c>
      <c r="C28" s="39" t="s">
        <v>44</v>
      </c>
      <c r="D28" s="23">
        <v>20</v>
      </c>
      <c r="E28" s="23">
        <v>20</v>
      </c>
      <c r="F28" s="23">
        <v>20</v>
      </c>
      <c r="G28" s="23">
        <v>20</v>
      </c>
      <c r="H28" s="23">
        <v>20</v>
      </c>
      <c r="I28" s="23">
        <v>20</v>
      </c>
      <c r="J28" s="23">
        <v>20</v>
      </c>
      <c r="K28" s="23">
        <v>20</v>
      </c>
    </row>
    <row r="29" spans="1:11" x14ac:dyDescent="0.25">
      <c r="A29" s="71" t="s">
        <v>61</v>
      </c>
      <c r="B29" s="72"/>
      <c r="C29" s="72"/>
      <c r="D29" s="72"/>
      <c r="E29" s="72"/>
      <c r="F29" s="72"/>
      <c r="G29" s="72"/>
      <c r="H29" s="72"/>
      <c r="I29" s="72"/>
      <c r="J29" s="72"/>
      <c r="K29" s="73"/>
    </row>
    <row r="30" spans="1:11" ht="78" x14ac:dyDescent="0.25">
      <c r="A30" s="22" t="s">
        <v>59</v>
      </c>
      <c r="B30" s="41" t="s">
        <v>67</v>
      </c>
      <c r="C30" s="39" t="s">
        <v>32</v>
      </c>
      <c r="D30" s="42">
        <v>100</v>
      </c>
      <c r="E30" s="42">
        <v>100</v>
      </c>
      <c r="F30" s="42">
        <v>100</v>
      </c>
      <c r="G30" s="42">
        <v>100</v>
      </c>
      <c r="H30" s="42">
        <v>100</v>
      </c>
      <c r="I30" s="42">
        <v>100</v>
      </c>
      <c r="J30" s="42">
        <v>100</v>
      </c>
      <c r="K30" s="42">
        <v>100</v>
      </c>
    </row>
  </sheetData>
  <mergeCells count="17">
    <mergeCell ref="E1:K2"/>
    <mergeCell ref="A5:C5"/>
    <mergeCell ref="A6:C6"/>
    <mergeCell ref="A17:K17"/>
    <mergeCell ref="A10:A12"/>
    <mergeCell ref="B10:B12"/>
    <mergeCell ref="C10:C12"/>
    <mergeCell ref="D10:K10"/>
    <mergeCell ref="D5:K5"/>
    <mergeCell ref="D6:K6"/>
    <mergeCell ref="A20:K20"/>
    <mergeCell ref="A13:K13"/>
    <mergeCell ref="A4:K4"/>
    <mergeCell ref="A27:K27"/>
    <mergeCell ref="A29:K29"/>
    <mergeCell ref="A25:K25"/>
    <mergeCell ref="A23:K2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tabSelected="1" zoomScaleNormal="100" zoomScaleSheetLayoutView="90" workbookViewId="0">
      <selection activeCell="F1" sqref="F1:K2"/>
    </sheetView>
  </sheetViews>
  <sheetFormatPr defaultRowHeight="14.4" x14ac:dyDescent="0.3"/>
  <cols>
    <col min="1" max="1" width="17.88671875" customWidth="1"/>
    <col min="2" max="2" width="27.6640625" customWidth="1"/>
    <col min="3" max="3" width="16.33203125" customWidth="1"/>
    <col min="4" max="4" width="13.33203125" customWidth="1"/>
    <col min="5" max="5" width="11.33203125" customWidth="1"/>
    <col min="6" max="6" width="9.33203125" bestFit="1" customWidth="1"/>
    <col min="11" max="11" width="10.6640625" customWidth="1"/>
  </cols>
  <sheetData>
    <row r="1" spans="1:12" x14ac:dyDescent="0.3">
      <c r="F1" s="74" t="s">
        <v>79</v>
      </c>
      <c r="G1" s="74"/>
      <c r="H1" s="74"/>
      <c r="I1" s="74"/>
      <c r="J1" s="74"/>
      <c r="K1" s="74"/>
    </row>
    <row r="2" spans="1:12" ht="95.25" customHeight="1" x14ac:dyDescent="0.3">
      <c r="F2" s="74"/>
      <c r="G2" s="74"/>
      <c r="H2" s="74"/>
      <c r="I2" s="74"/>
      <c r="J2" s="74"/>
      <c r="K2" s="74"/>
    </row>
    <row r="4" spans="1:12" x14ac:dyDescent="0.3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2" ht="42" customHeight="1" x14ac:dyDescent="0.3">
      <c r="A5" s="75" t="s">
        <v>8</v>
      </c>
      <c r="B5" s="75"/>
      <c r="C5" s="75"/>
      <c r="D5" s="79" t="s">
        <v>62</v>
      </c>
      <c r="E5" s="79"/>
      <c r="F5" s="79"/>
      <c r="G5" s="79"/>
      <c r="H5" s="79"/>
      <c r="I5" s="79"/>
      <c r="J5" s="79"/>
      <c r="K5" s="79"/>
    </row>
    <row r="6" spans="1:12" x14ac:dyDescent="0.3">
      <c r="A6" s="75" t="s">
        <v>9</v>
      </c>
      <c r="B6" s="75"/>
      <c r="C6" s="75"/>
      <c r="D6" s="80" t="s">
        <v>37</v>
      </c>
      <c r="E6" s="80"/>
      <c r="F6" s="80"/>
      <c r="G6" s="80"/>
      <c r="H6" s="80"/>
      <c r="I6" s="80"/>
      <c r="J6" s="80"/>
      <c r="K6" s="80"/>
    </row>
    <row r="11" spans="1:12" ht="15.6" x14ac:dyDescent="0.3">
      <c r="A11" s="84" t="s">
        <v>14</v>
      </c>
      <c r="B11" s="81" t="s">
        <v>15</v>
      </c>
      <c r="C11" s="81" t="s">
        <v>16</v>
      </c>
      <c r="D11" s="81" t="s">
        <v>17</v>
      </c>
      <c r="E11" s="7"/>
      <c r="F11" s="83" t="s">
        <v>18</v>
      </c>
      <c r="G11" s="83"/>
      <c r="H11" s="83"/>
      <c r="I11" s="83"/>
      <c r="J11" s="83"/>
      <c r="K11" s="83"/>
    </row>
    <row r="12" spans="1:12" ht="31.2" x14ac:dyDescent="0.3">
      <c r="A12" s="85"/>
      <c r="B12" s="82"/>
      <c r="C12" s="82"/>
      <c r="D12" s="82"/>
      <c r="E12" s="9" t="s">
        <v>25</v>
      </c>
      <c r="F12" s="8" t="s">
        <v>19</v>
      </c>
      <c r="G12" s="8" t="s">
        <v>20</v>
      </c>
      <c r="H12" s="8" t="s">
        <v>21</v>
      </c>
      <c r="I12" s="8" t="s">
        <v>22</v>
      </c>
      <c r="J12" s="8" t="s">
        <v>23</v>
      </c>
      <c r="K12" s="8" t="s">
        <v>24</v>
      </c>
    </row>
    <row r="13" spans="1:12" ht="15.6" customHeight="1" x14ac:dyDescent="0.3">
      <c r="A13" s="89" t="s">
        <v>7</v>
      </c>
      <c r="B13" s="89" t="s">
        <v>63</v>
      </c>
      <c r="C13" s="89" t="s">
        <v>64</v>
      </c>
      <c r="D13" s="10" t="s">
        <v>31</v>
      </c>
      <c r="E13" s="59">
        <f>F13+G13+H13+I13+J13+K13</f>
        <v>1570.8879999999999</v>
      </c>
      <c r="F13" s="47">
        <f>F14+F15+F16+F17</f>
        <v>521.59799999999996</v>
      </c>
      <c r="G13" s="56">
        <f t="shared" ref="G13:K13" si="0">G14+G15+G16+G17+G18</f>
        <v>130</v>
      </c>
      <c r="H13" s="56">
        <f t="shared" si="0"/>
        <v>207.82</v>
      </c>
      <c r="I13" s="56">
        <f t="shared" si="0"/>
        <v>170.05</v>
      </c>
      <c r="J13" s="56">
        <f t="shared" si="0"/>
        <v>396.01</v>
      </c>
      <c r="K13" s="56">
        <f t="shared" si="0"/>
        <v>145.41</v>
      </c>
      <c r="L13" s="57"/>
    </row>
    <row r="14" spans="1:12" ht="55.95" customHeight="1" x14ac:dyDescent="0.3">
      <c r="A14" s="89"/>
      <c r="B14" s="89"/>
      <c r="C14" s="89"/>
      <c r="D14" s="11" t="s">
        <v>26</v>
      </c>
      <c r="E14" s="12">
        <f t="shared" ref="E14:E30" si="1">F14+G14+H14+I14+J14+K14</f>
        <v>746.88599999999997</v>
      </c>
      <c r="F14" s="48">
        <f t="shared" ref="F14:K14" si="2">F20+F50+F62</f>
        <v>11.206</v>
      </c>
      <c r="G14" s="32">
        <f t="shared" si="2"/>
        <v>130</v>
      </c>
      <c r="H14" s="32">
        <f t="shared" si="2"/>
        <v>181.73</v>
      </c>
      <c r="I14" s="32">
        <f t="shared" si="2"/>
        <v>101.41</v>
      </c>
      <c r="J14" s="32">
        <f t="shared" si="2"/>
        <v>319.63</v>
      </c>
      <c r="K14" s="32">
        <f t="shared" si="2"/>
        <v>2.91</v>
      </c>
    </row>
    <row r="15" spans="1:12" ht="60" customHeight="1" x14ac:dyDescent="0.3">
      <c r="A15" s="89"/>
      <c r="B15" s="89"/>
      <c r="C15" s="89"/>
      <c r="D15" s="11" t="s">
        <v>27</v>
      </c>
      <c r="E15" s="12">
        <f t="shared" si="1"/>
        <v>824.00199999999995</v>
      </c>
      <c r="F15" s="48">
        <f>F21+F51+F63</f>
        <v>510.392</v>
      </c>
      <c r="G15" s="32">
        <f t="shared" ref="G15:K18" si="3">G21+G51</f>
        <v>0</v>
      </c>
      <c r="H15" s="32">
        <f t="shared" si="3"/>
        <v>26.09</v>
      </c>
      <c r="I15" s="32">
        <f t="shared" si="3"/>
        <v>68.64</v>
      </c>
      <c r="J15" s="32">
        <f t="shared" si="3"/>
        <v>76.38</v>
      </c>
      <c r="K15" s="32">
        <f t="shared" si="3"/>
        <v>142.5</v>
      </c>
    </row>
    <row r="16" spans="1:12" ht="52.95" customHeight="1" x14ac:dyDescent="0.3">
      <c r="A16" s="89"/>
      <c r="B16" s="89"/>
      <c r="C16" s="89"/>
      <c r="D16" s="11" t="s">
        <v>28</v>
      </c>
      <c r="E16" s="12">
        <f t="shared" si="1"/>
        <v>0</v>
      </c>
      <c r="F16" s="32">
        <f>F22+F52</f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</row>
    <row r="17" spans="1:11" ht="55.2" customHeight="1" x14ac:dyDescent="0.3">
      <c r="A17" s="89"/>
      <c r="B17" s="89"/>
      <c r="C17" s="89"/>
      <c r="D17" s="11" t="s">
        <v>29</v>
      </c>
      <c r="E17" s="12">
        <f t="shared" si="1"/>
        <v>0</v>
      </c>
      <c r="F17" s="32">
        <f>F23+F53</f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</row>
    <row r="18" spans="1:11" ht="34.200000000000003" customHeight="1" x14ac:dyDescent="0.3">
      <c r="A18" s="89"/>
      <c r="B18" s="89"/>
      <c r="C18" s="89"/>
      <c r="D18" s="11" t="s">
        <v>30</v>
      </c>
      <c r="E18" s="12">
        <f t="shared" si="1"/>
        <v>0</v>
      </c>
      <c r="F18" s="32">
        <f>F24+F54</f>
        <v>0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</row>
    <row r="19" spans="1:11" ht="15.6" x14ac:dyDescent="0.3">
      <c r="A19" s="90" t="s">
        <v>70</v>
      </c>
      <c r="B19" s="90" t="s">
        <v>66</v>
      </c>
      <c r="C19" s="90" t="s">
        <v>38</v>
      </c>
      <c r="D19" s="17" t="s">
        <v>31</v>
      </c>
      <c r="E19" s="60">
        <f>F19+G19+H19+I19+J19+K19</f>
        <v>1561.1880000000001</v>
      </c>
      <c r="F19" s="18">
        <f>F20+F21+F22+F23+F24</f>
        <v>521.59799999999996</v>
      </c>
      <c r="G19" s="55">
        <f t="shared" ref="G19:K19" si="4">G20+G21+G22+G23+G24</f>
        <v>130</v>
      </c>
      <c r="H19" s="55">
        <f t="shared" si="4"/>
        <v>198.12</v>
      </c>
      <c r="I19" s="55">
        <f t="shared" si="4"/>
        <v>170.05</v>
      </c>
      <c r="J19" s="55">
        <f t="shared" si="4"/>
        <v>396.01</v>
      </c>
      <c r="K19" s="55">
        <f t="shared" si="4"/>
        <v>145.41</v>
      </c>
    </row>
    <row r="20" spans="1:11" ht="62.4" x14ac:dyDescent="0.3">
      <c r="A20" s="90"/>
      <c r="B20" s="90"/>
      <c r="C20" s="90"/>
      <c r="D20" s="19" t="s">
        <v>26</v>
      </c>
      <c r="E20" s="12">
        <f t="shared" si="1"/>
        <v>737.18599999999992</v>
      </c>
      <c r="F20" s="54">
        <f t="shared" ref="F20:K21" si="5">F26+F32+F44</f>
        <v>11.206</v>
      </c>
      <c r="G20" s="54">
        <f t="shared" si="5"/>
        <v>130</v>
      </c>
      <c r="H20" s="54">
        <f t="shared" si="5"/>
        <v>172.03</v>
      </c>
      <c r="I20" s="54">
        <f t="shared" si="5"/>
        <v>101.41</v>
      </c>
      <c r="J20" s="54">
        <f t="shared" si="5"/>
        <v>319.63</v>
      </c>
      <c r="K20" s="54">
        <f t="shared" si="5"/>
        <v>2.91</v>
      </c>
    </row>
    <row r="21" spans="1:11" ht="75.599999999999994" customHeight="1" x14ac:dyDescent="0.3">
      <c r="A21" s="90"/>
      <c r="B21" s="90"/>
      <c r="C21" s="90"/>
      <c r="D21" s="19" t="s">
        <v>27</v>
      </c>
      <c r="E21" s="12">
        <f t="shared" si="1"/>
        <v>824.00199999999995</v>
      </c>
      <c r="F21" s="54">
        <f t="shared" si="5"/>
        <v>510.392</v>
      </c>
      <c r="G21" s="54">
        <f t="shared" si="5"/>
        <v>0</v>
      </c>
      <c r="H21" s="54">
        <f t="shared" si="5"/>
        <v>26.09</v>
      </c>
      <c r="I21" s="54">
        <f t="shared" si="5"/>
        <v>68.64</v>
      </c>
      <c r="J21" s="54">
        <f t="shared" si="5"/>
        <v>76.38</v>
      </c>
      <c r="K21" s="54">
        <f t="shared" si="5"/>
        <v>142.5</v>
      </c>
    </row>
    <row r="22" spans="1:11" ht="62.4" x14ac:dyDescent="0.3">
      <c r="A22" s="90"/>
      <c r="B22" s="90"/>
      <c r="C22" s="90"/>
      <c r="D22" s="19" t="s">
        <v>28</v>
      </c>
      <c r="E22" s="12">
        <f t="shared" si="1"/>
        <v>0</v>
      </c>
      <c r="F22" s="31">
        <f t="shared" ref="F22:K22" si="6">F34</f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</row>
    <row r="23" spans="1:11" ht="58.2" customHeight="1" x14ac:dyDescent="0.3">
      <c r="A23" s="90"/>
      <c r="B23" s="90"/>
      <c r="C23" s="90"/>
      <c r="D23" s="19" t="s">
        <v>29</v>
      </c>
      <c r="E23" s="12">
        <f t="shared" si="1"/>
        <v>0</v>
      </c>
      <c r="F23" s="31">
        <f t="shared" ref="F23:K23" si="7">F35</f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</row>
    <row r="24" spans="1:11" ht="42.6" customHeight="1" x14ac:dyDescent="0.3">
      <c r="A24" s="90"/>
      <c r="B24" s="90"/>
      <c r="C24" s="90"/>
      <c r="D24" s="19" t="s">
        <v>30</v>
      </c>
      <c r="E24" s="12">
        <f t="shared" si="1"/>
        <v>0</v>
      </c>
      <c r="F24" s="31">
        <f t="shared" ref="F24:K24" si="8">F36</f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</row>
    <row r="25" spans="1:11" ht="15.6" x14ac:dyDescent="0.3">
      <c r="A25" s="81" t="s">
        <v>35</v>
      </c>
      <c r="B25" s="81" t="s">
        <v>69</v>
      </c>
      <c r="C25" s="81" t="s">
        <v>64</v>
      </c>
      <c r="D25" s="13" t="s">
        <v>31</v>
      </c>
      <c r="E25" s="12">
        <f t="shared" si="1"/>
        <v>270.68799999999999</v>
      </c>
      <c r="F25" s="46">
        <f>F26+F27+F28+F29+F30</f>
        <v>20.597999999999999</v>
      </c>
      <c r="G25" s="26">
        <f t="shared" ref="G25:K25" si="9">G26+G27+G28+G29+G30</f>
        <v>0</v>
      </c>
      <c r="H25" s="26">
        <f t="shared" si="9"/>
        <v>26.62</v>
      </c>
      <c r="I25" s="26">
        <f t="shared" si="9"/>
        <v>70.05</v>
      </c>
      <c r="J25" s="26">
        <f t="shared" si="9"/>
        <v>78.009999999999991</v>
      </c>
      <c r="K25" s="26">
        <f t="shared" si="9"/>
        <v>75.410000000000011</v>
      </c>
    </row>
    <row r="26" spans="1:11" ht="45.6" customHeight="1" x14ac:dyDescent="0.3">
      <c r="A26" s="81"/>
      <c r="B26" s="81"/>
      <c r="C26" s="81"/>
      <c r="D26" s="15" t="s">
        <v>26</v>
      </c>
      <c r="E26" s="12">
        <f t="shared" si="1"/>
        <v>5.2859999999999996</v>
      </c>
      <c r="F26" s="49">
        <v>0.20599999999999999</v>
      </c>
      <c r="G26" s="28">
        <v>0</v>
      </c>
      <c r="H26" s="37">
        <v>0.53</v>
      </c>
      <c r="I26" s="37">
        <v>1.41</v>
      </c>
      <c r="J26" s="61">
        <v>1.63</v>
      </c>
      <c r="K26" s="28">
        <v>1.51</v>
      </c>
    </row>
    <row r="27" spans="1:11" ht="55.2" customHeight="1" x14ac:dyDescent="0.3">
      <c r="A27" s="81"/>
      <c r="B27" s="81"/>
      <c r="C27" s="81"/>
      <c r="D27" s="15" t="s">
        <v>27</v>
      </c>
      <c r="E27" s="12">
        <f t="shared" si="1"/>
        <v>265.40200000000004</v>
      </c>
      <c r="F27" s="50">
        <v>20.391999999999999</v>
      </c>
      <c r="G27" s="16">
        <v>0</v>
      </c>
      <c r="H27" s="58">
        <v>26.09</v>
      </c>
      <c r="I27" s="58">
        <v>68.64</v>
      </c>
      <c r="J27" s="62">
        <v>76.38</v>
      </c>
      <c r="K27" s="16">
        <v>73.900000000000006</v>
      </c>
    </row>
    <row r="28" spans="1:11" ht="45.6" customHeight="1" x14ac:dyDescent="0.3">
      <c r="A28" s="81"/>
      <c r="B28" s="81"/>
      <c r="C28" s="81"/>
      <c r="D28" s="15" t="s">
        <v>28</v>
      </c>
      <c r="E28" s="12">
        <f t="shared" si="1"/>
        <v>0</v>
      </c>
      <c r="F28" s="16">
        <v>0</v>
      </c>
      <c r="G28" s="16">
        <v>0</v>
      </c>
      <c r="H28" s="16">
        <v>0</v>
      </c>
      <c r="I28" s="58">
        <v>0</v>
      </c>
      <c r="J28" s="16">
        <v>0</v>
      </c>
      <c r="K28" s="16">
        <v>0</v>
      </c>
    </row>
    <row r="29" spans="1:11" ht="44.4" customHeight="1" x14ac:dyDescent="0.3">
      <c r="A29" s="81"/>
      <c r="B29" s="81"/>
      <c r="C29" s="81"/>
      <c r="D29" s="15" t="s">
        <v>29</v>
      </c>
      <c r="E29" s="12">
        <f t="shared" si="1"/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30" customHeight="1" x14ac:dyDescent="0.3">
      <c r="A30" s="81"/>
      <c r="B30" s="81"/>
      <c r="C30" s="81"/>
      <c r="D30" s="15" t="s">
        <v>30</v>
      </c>
      <c r="E30" s="12">
        <f t="shared" si="1"/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</row>
    <row r="31" spans="1:11" ht="15.6" customHeight="1" x14ac:dyDescent="0.3">
      <c r="A31" s="82" t="s">
        <v>78</v>
      </c>
      <c r="B31" s="82" t="s">
        <v>73</v>
      </c>
      <c r="C31" s="82" t="s">
        <v>64</v>
      </c>
      <c r="D31" s="13" t="s">
        <v>31</v>
      </c>
      <c r="E31" s="25">
        <f>F31+G31+H31+I31+J31+K31</f>
        <v>1220.5</v>
      </c>
      <c r="F31" s="51">
        <f>F32+F33+F34+F35+F36</f>
        <v>501</v>
      </c>
      <c r="G31" s="26">
        <f t="shared" ref="G31" si="10">G32+G33+G34+G35+G36</f>
        <v>130</v>
      </c>
      <c r="H31" s="26">
        <f t="shared" ref="H31" si="11">H32+H33+H34+H35+H36</f>
        <v>171.5</v>
      </c>
      <c r="I31" s="26">
        <f t="shared" ref="I31" si="12">I32+I33+I34+I35+I36</f>
        <v>100</v>
      </c>
      <c r="J31" s="26">
        <f t="shared" ref="J31" si="13">J32+J33+J34+J35+J36</f>
        <v>318</v>
      </c>
      <c r="K31" s="26">
        <f t="shared" ref="K31" si="14">K32+K33+K34+K35+K36</f>
        <v>0</v>
      </c>
    </row>
    <row r="32" spans="1:11" ht="58.2" customHeight="1" x14ac:dyDescent="0.3">
      <c r="A32" s="91"/>
      <c r="B32" s="91"/>
      <c r="C32" s="91"/>
      <c r="D32" s="15" t="s">
        <v>26</v>
      </c>
      <c r="E32" s="27">
        <f t="shared" ref="E32:E36" si="15">F32+G32+H32+I32+J32+K32</f>
        <v>730.5</v>
      </c>
      <c r="F32" s="52">
        <v>11</v>
      </c>
      <c r="G32" s="28">
        <v>130</v>
      </c>
      <c r="H32" s="28">
        <v>171.5</v>
      </c>
      <c r="I32" s="28">
        <v>100</v>
      </c>
      <c r="J32" s="61">
        <v>318</v>
      </c>
      <c r="K32" s="28">
        <v>0</v>
      </c>
    </row>
    <row r="33" spans="1:11" ht="69" customHeight="1" x14ac:dyDescent="0.3">
      <c r="A33" s="91"/>
      <c r="B33" s="91"/>
      <c r="C33" s="91"/>
      <c r="D33" s="15" t="s">
        <v>27</v>
      </c>
      <c r="E33" s="14">
        <f t="shared" si="15"/>
        <v>490</v>
      </c>
      <c r="F33" s="53">
        <v>490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62.4" x14ac:dyDescent="0.3">
      <c r="A34" s="91"/>
      <c r="B34" s="91"/>
      <c r="C34" s="91"/>
      <c r="D34" s="15" t="s">
        <v>28</v>
      </c>
      <c r="E34" s="14">
        <f t="shared" si="15"/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47.4" customHeight="1" x14ac:dyDescent="0.3">
      <c r="A35" s="91"/>
      <c r="B35" s="91"/>
      <c r="C35" s="91"/>
      <c r="D35" s="15" t="s">
        <v>29</v>
      </c>
      <c r="E35" s="14">
        <f t="shared" si="15"/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46.8" x14ac:dyDescent="0.3">
      <c r="A36" s="92"/>
      <c r="B36" s="92"/>
      <c r="C36" s="92"/>
      <c r="D36" s="15" t="s">
        <v>30</v>
      </c>
      <c r="E36" s="24">
        <f t="shared" si="15"/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</row>
    <row r="37" spans="1:11" ht="15.6" customHeight="1" x14ac:dyDescent="0.3">
      <c r="A37" s="82" t="s">
        <v>35</v>
      </c>
      <c r="B37" s="82" t="s">
        <v>75</v>
      </c>
      <c r="C37" s="82" t="s">
        <v>64</v>
      </c>
      <c r="D37" s="13" t="s">
        <v>31</v>
      </c>
      <c r="E37" s="25">
        <f>F37+G37+H37+I37+J37+K37</f>
        <v>764.01</v>
      </c>
      <c r="F37" s="46">
        <f>F38+F39+F40+F41+F42</f>
        <v>751.51</v>
      </c>
      <c r="G37" s="26">
        <f t="shared" ref="G37:K37" si="16">G38+G39+G40+G41+G42</f>
        <v>0</v>
      </c>
      <c r="H37" s="26">
        <f t="shared" si="16"/>
        <v>0</v>
      </c>
      <c r="I37" s="26">
        <f t="shared" si="16"/>
        <v>8</v>
      </c>
      <c r="J37" s="26">
        <f t="shared" si="16"/>
        <v>0</v>
      </c>
      <c r="K37" s="26">
        <f t="shared" si="16"/>
        <v>4.5</v>
      </c>
    </row>
    <row r="38" spans="1:11" ht="62.4" x14ac:dyDescent="0.3">
      <c r="A38" s="91"/>
      <c r="B38" s="91"/>
      <c r="C38" s="91"/>
      <c r="D38" s="15" t="s">
        <v>26</v>
      </c>
      <c r="E38" s="27">
        <f t="shared" ref="E38:E42" si="17">F38+G38+H38+I38+J38+K38</f>
        <v>19.52</v>
      </c>
      <c r="F38" s="37">
        <v>7.02</v>
      </c>
      <c r="G38" s="28">
        <v>0</v>
      </c>
      <c r="H38" s="28">
        <v>0</v>
      </c>
      <c r="I38" s="28">
        <v>8</v>
      </c>
      <c r="J38" s="28">
        <v>0</v>
      </c>
      <c r="K38" s="28">
        <v>4.5</v>
      </c>
    </row>
    <row r="39" spans="1:11" ht="93.6" x14ac:dyDescent="0.3">
      <c r="A39" s="91"/>
      <c r="B39" s="91"/>
      <c r="C39" s="91"/>
      <c r="D39" s="15" t="s">
        <v>27</v>
      </c>
      <c r="E39" s="14">
        <f t="shared" si="17"/>
        <v>744.49</v>
      </c>
      <c r="F39" s="16">
        <v>744.49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62.4" x14ac:dyDescent="0.3">
      <c r="A40" s="91"/>
      <c r="B40" s="91"/>
      <c r="C40" s="91"/>
      <c r="D40" s="15" t="s">
        <v>28</v>
      </c>
      <c r="E40" s="14">
        <f t="shared" si="17"/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78" x14ac:dyDescent="0.3">
      <c r="A41" s="91"/>
      <c r="B41" s="91"/>
      <c r="C41" s="91"/>
      <c r="D41" s="15" t="s">
        <v>29</v>
      </c>
      <c r="E41" s="14">
        <f t="shared" si="17"/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46.8" x14ac:dyDescent="0.3">
      <c r="A42" s="92"/>
      <c r="B42" s="92"/>
      <c r="C42" s="92"/>
      <c r="D42" s="15" t="s">
        <v>30</v>
      </c>
      <c r="E42" s="24">
        <f t="shared" si="17"/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</row>
    <row r="43" spans="1:11" ht="20.399999999999999" customHeight="1" x14ac:dyDescent="0.3">
      <c r="A43" s="82" t="s">
        <v>35</v>
      </c>
      <c r="B43" s="82" t="s">
        <v>77</v>
      </c>
      <c r="C43" s="82" t="s">
        <v>64</v>
      </c>
      <c r="D43" s="13" t="s">
        <v>31</v>
      </c>
      <c r="E43" s="25">
        <f>F43+G43+H43+I43+J43+K43</f>
        <v>70</v>
      </c>
      <c r="F43" s="46">
        <f>F44+F45+F46+F47+F48</f>
        <v>0</v>
      </c>
      <c r="G43" s="26">
        <f t="shared" ref="G43:K43" si="18">G44+G45+G46+G47+G48</f>
        <v>0</v>
      </c>
      <c r="H43" s="26">
        <f t="shared" si="18"/>
        <v>0</v>
      </c>
      <c r="I43" s="26">
        <f t="shared" si="18"/>
        <v>0</v>
      </c>
      <c r="J43" s="26">
        <f t="shared" si="18"/>
        <v>0</v>
      </c>
      <c r="K43" s="26">
        <f t="shared" si="18"/>
        <v>70</v>
      </c>
    </row>
    <row r="44" spans="1:11" ht="45" customHeight="1" x14ac:dyDescent="0.3">
      <c r="A44" s="91"/>
      <c r="B44" s="91"/>
      <c r="C44" s="91"/>
      <c r="D44" s="15" t="s">
        <v>26</v>
      </c>
      <c r="E44" s="27">
        <f t="shared" ref="E44:E48" si="19">F44+G44+H44+I44+J44+K44</f>
        <v>1.4</v>
      </c>
      <c r="F44" s="37">
        <v>0</v>
      </c>
      <c r="G44" s="28">
        <v>0</v>
      </c>
      <c r="H44" s="28">
        <v>0</v>
      </c>
      <c r="I44" s="28">
        <v>0</v>
      </c>
      <c r="J44" s="28">
        <v>0</v>
      </c>
      <c r="K44" s="28">
        <v>1.4</v>
      </c>
    </row>
    <row r="45" spans="1:11" ht="57.6" customHeight="1" x14ac:dyDescent="0.3">
      <c r="A45" s="91"/>
      <c r="B45" s="91"/>
      <c r="C45" s="91"/>
      <c r="D45" s="15" t="s">
        <v>27</v>
      </c>
      <c r="E45" s="14">
        <f t="shared" si="19"/>
        <v>68.599999999999994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68.599999999999994</v>
      </c>
    </row>
    <row r="46" spans="1:11" ht="55.95" customHeight="1" x14ac:dyDescent="0.3">
      <c r="A46" s="91"/>
      <c r="B46" s="91"/>
      <c r="C46" s="91"/>
      <c r="D46" s="15" t="s">
        <v>28</v>
      </c>
      <c r="E46" s="14">
        <f t="shared" si="19"/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78" x14ac:dyDescent="0.3">
      <c r="A47" s="91"/>
      <c r="B47" s="91"/>
      <c r="C47" s="91"/>
      <c r="D47" s="15" t="s">
        <v>29</v>
      </c>
      <c r="E47" s="14">
        <f t="shared" si="19"/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46.8" x14ac:dyDescent="0.3">
      <c r="A48" s="92"/>
      <c r="B48" s="92"/>
      <c r="C48" s="92"/>
      <c r="D48" s="15" t="s">
        <v>30</v>
      </c>
      <c r="E48" s="24">
        <f t="shared" si="19"/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</row>
    <row r="49" spans="1:11" ht="15.6" customHeight="1" x14ac:dyDescent="0.3">
      <c r="A49" s="86" t="s">
        <v>76</v>
      </c>
      <c r="B49" s="86" t="s">
        <v>72</v>
      </c>
      <c r="C49" s="86" t="s">
        <v>64</v>
      </c>
      <c r="D49" s="17" t="s">
        <v>31</v>
      </c>
      <c r="E49" s="30">
        <f>F49+G49+H49+I49+J49+K49</f>
        <v>0</v>
      </c>
      <c r="F49" s="18">
        <f>F50+F51+F52+F53+F54</f>
        <v>0</v>
      </c>
      <c r="G49" s="43">
        <f>G50+G51+G52+G53+G54</f>
        <v>0</v>
      </c>
      <c r="H49" s="18">
        <f t="shared" ref="H49" si="20">H50+H51+H52+H53+H54</f>
        <v>0</v>
      </c>
      <c r="I49" s="18">
        <f t="shared" ref="I49" si="21">I50+I51+I52+I53+I54</f>
        <v>0</v>
      </c>
      <c r="J49" s="18">
        <f t="shared" ref="J49" si="22">J50+J51+J52+J53+J54</f>
        <v>0</v>
      </c>
      <c r="K49" s="18">
        <f t="shared" ref="K49" si="23">K50+K51+K52+K53+K54</f>
        <v>0</v>
      </c>
    </row>
    <row r="50" spans="1:11" ht="62.4" x14ac:dyDescent="0.3">
      <c r="A50" s="87"/>
      <c r="B50" s="87"/>
      <c r="C50" s="87"/>
      <c r="D50" s="19" t="s">
        <v>26</v>
      </c>
      <c r="E50" s="30">
        <f t="shared" ref="E50:E54" si="24">F50+G50+H50+I50+J50+K50</f>
        <v>0</v>
      </c>
      <c r="F50" s="31">
        <f>F56</f>
        <v>0</v>
      </c>
      <c r="G50" s="31">
        <f t="shared" ref="G50:K50" si="25">G56</f>
        <v>0</v>
      </c>
      <c r="H50" s="31">
        <f t="shared" si="25"/>
        <v>0</v>
      </c>
      <c r="I50" s="31">
        <f t="shared" si="25"/>
        <v>0</v>
      </c>
      <c r="J50" s="31">
        <f t="shared" si="25"/>
        <v>0</v>
      </c>
      <c r="K50" s="31">
        <f t="shared" si="25"/>
        <v>0</v>
      </c>
    </row>
    <row r="51" spans="1:11" ht="93.6" x14ac:dyDescent="0.3">
      <c r="A51" s="87"/>
      <c r="B51" s="87"/>
      <c r="C51" s="87"/>
      <c r="D51" s="19" t="s">
        <v>27</v>
      </c>
      <c r="E51" s="33">
        <f t="shared" si="24"/>
        <v>0</v>
      </c>
      <c r="F51" s="31">
        <f>F57</f>
        <v>0</v>
      </c>
      <c r="G51" s="31">
        <f t="shared" ref="G51:K51" si="26">G57</f>
        <v>0</v>
      </c>
      <c r="H51" s="31">
        <f t="shared" si="26"/>
        <v>0</v>
      </c>
      <c r="I51" s="31">
        <f t="shared" si="26"/>
        <v>0</v>
      </c>
      <c r="J51" s="31">
        <f t="shared" si="26"/>
        <v>0</v>
      </c>
      <c r="K51" s="31">
        <f t="shared" si="26"/>
        <v>0</v>
      </c>
    </row>
    <row r="52" spans="1:11" ht="62.4" x14ac:dyDescent="0.3">
      <c r="A52" s="87"/>
      <c r="B52" s="87"/>
      <c r="C52" s="87"/>
      <c r="D52" s="19" t="s">
        <v>28</v>
      </c>
      <c r="E52" s="33">
        <f t="shared" si="24"/>
        <v>0</v>
      </c>
      <c r="F52" s="31">
        <f t="shared" ref="F52:K54" si="27">F58</f>
        <v>0</v>
      </c>
      <c r="G52" s="31">
        <f t="shared" si="27"/>
        <v>0</v>
      </c>
      <c r="H52" s="31">
        <f t="shared" si="27"/>
        <v>0</v>
      </c>
      <c r="I52" s="31">
        <f t="shared" si="27"/>
        <v>0</v>
      </c>
      <c r="J52" s="31">
        <f t="shared" si="27"/>
        <v>0</v>
      </c>
      <c r="K52" s="31">
        <f t="shared" si="27"/>
        <v>0</v>
      </c>
    </row>
    <row r="53" spans="1:11" ht="78" x14ac:dyDescent="0.3">
      <c r="A53" s="87"/>
      <c r="B53" s="87"/>
      <c r="C53" s="87"/>
      <c r="D53" s="19" t="s">
        <v>29</v>
      </c>
      <c r="E53" s="33">
        <f t="shared" si="24"/>
        <v>0</v>
      </c>
      <c r="F53" s="31">
        <f t="shared" si="27"/>
        <v>0</v>
      </c>
      <c r="G53" s="31">
        <f t="shared" si="27"/>
        <v>0</v>
      </c>
      <c r="H53" s="31">
        <f t="shared" si="27"/>
        <v>0</v>
      </c>
      <c r="I53" s="31">
        <f t="shared" si="27"/>
        <v>0</v>
      </c>
      <c r="J53" s="31">
        <f t="shared" si="27"/>
        <v>0</v>
      </c>
      <c r="K53" s="31">
        <f t="shared" si="27"/>
        <v>0</v>
      </c>
    </row>
    <row r="54" spans="1:11" ht="46.8" x14ac:dyDescent="0.3">
      <c r="A54" s="88"/>
      <c r="B54" s="88"/>
      <c r="C54" s="88"/>
      <c r="D54" s="19" t="s">
        <v>30</v>
      </c>
      <c r="E54" s="33">
        <f t="shared" si="24"/>
        <v>0</v>
      </c>
      <c r="F54" s="31">
        <f t="shared" si="27"/>
        <v>0</v>
      </c>
      <c r="G54" s="31">
        <f t="shared" si="27"/>
        <v>0</v>
      </c>
      <c r="H54" s="31">
        <f t="shared" si="27"/>
        <v>0</v>
      </c>
      <c r="I54" s="31">
        <f t="shared" si="27"/>
        <v>0</v>
      </c>
      <c r="J54" s="31">
        <f t="shared" si="27"/>
        <v>0</v>
      </c>
      <c r="K54" s="31">
        <f t="shared" si="27"/>
        <v>0</v>
      </c>
    </row>
    <row r="55" spans="1:11" ht="15.6" x14ac:dyDescent="0.3">
      <c r="A55" s="81" t="s">
        <v>35</v>
      </c>
      <c r="B55" s="81" t="s">
        <v>71</v>
      </c>
      <c r="C55" s="81" t="s">
        <v>64</v>
      </c>
      <c r="D55" s="13" t="s">
        <v>31</v>
      </c>
      <c r="E55" s="24">
        <f>F55+G55+H55+I55+J55+K55</f>
        <v>0</v>
      </c>
      <c r="F55" s="29">
        <f>F56+F57+F58+F59+F60</f>
        <v>0</v>
      </c>
      <c r="G55" s="29">
        <f t="shared" ref="G55" si="28">G56+G57+G58+G59+G60</f>
        <v>0</v>
      </c>
      <c r="H55" s="29">
        <f t="shared" ref="H55" si="29">H56+H57+H58+H59+H60</f>
        <v>0</v>
      </c>
      <c r="I55" s="29">
        <f t="shared" ref="I55" si="30">I56+I57+I58+I59+I60</f>
        <v>0</v>
      </c>
      <c r="J55" s="29">
        <f t="shared" ref="J55" si="31">J56+J57+J58+J59+J60</f>
        <v>0</v>
      </c>
      <c r="K55" s="29">
        <f t="shared" ref="K55" si="32">K56+K57+K58+K59+K60</f>
        <v>0</v>
      </c>
    </row>
    <row r="56" spans="1:11" ht="62.4" x14ac:dyDescent="0.3">
      <c r="A56" s="81"/>
      <c r="B56" s="81"/>
      <c r="C56" s="81"/>
      <c r="D56" s="15" t="s">
        <v>26</v>
      </c>
      <c r="E56" s="24">
        <f t="shared" ref="E56:E60" si="33">F56+G56+H56+I56+J56+K56</f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</row>
    <row r="57" spans="1:11" ht="93.6" x14ac:dyDescent="0.3">
      <c r="A57" s="81"/>
      <c r="B57" s="81"/>
      <c r="C57" s="81"/>
      <c r="D57" s="15" t="s">
        <v>27</v>
      </c>
      <c r="E57" s="27">
        <f t="shared" si="33"/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</row>
    <row r="58" spans="1:11" ht="62.4" x14ac:dyDescent="0.3">
      <c r="A58" s="81"/>
      <c r="B58" s="81"/>
      <c r="C58" s="81"/>
      <c r="D58" s="15" t="s">
        <v>28</v>
      </c>
      <c r="E58" s="27">
        <f t="shared" si="33"/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</row>
    <row r="59" spans="1:11" ht="78" x14ac:dyDescent="0.3">
      <c r="A59" s="81"/>
      <c r="B59" s="81"/>
      <c r="C59" s="81"/>
      <c r="D59" s="15" t="s">
        <v>29</v>
      </c>
      <c r="E59" s="27">
        <f t="shared" si="33"/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</row>
    <row r="60" spans="1:11" ht="46.8" x14ac:dyDescent="0.3">
      <c r="A60" s="81"/>
      <c r="B60" s="81"/>
      <c r="C60" s="81"/>
      <c r="D60" s="15" t="s">
        <v>30</v>
      </c>
      <c r="E60" s="27">
        <f t="shared" si="33"/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</row>
    <row r="61" spans="1:11" ht="15.6" x14ac:dyDescent="0.3">
      <c r="A61" s="90" t="s">
        <v>76</v>
      </c>
      <c r="B61" s="90" t="s">
        <v>65</v>
      </c>
      <c r="C61" s="90" t="s">
        <v>64</v>
      </c>
      <c r="D61" s="17" t="s">
        <v>31</v>
      </c>
      <c r="E61" s="30">
        <f>F61+G61+H61+I61+J61+K61</f>
        <v>9.6999999999999993</v>
      </c>
      <c r="F61" s="18">
        <f>F62+F63+F64+F65+F66</f>
        <v>0</v>
      </c>
      <c r="G61" s="43">
        <f>G62+G63+G64+G65+G66</f>
        <v>0</v>
      </c>
      <c r="H61" s="18">
        <f t="shared" ref="H61:K61" si="34">H62+H63+H64+H65+H66</f>
        <v>9.6999999999999993</v>
      </c>
      <c r="I61" s="18">
        <f t="shared" si="34"/>
        <v>0</v>
      </c>
      <c r="J61" s="18">
        <f t="shared" si="34"/>
        <v>0</v>
      </c>
      <c r="K61" s="18">
        <f t="shared" si="34"/>
        <v>0</v>
      </c>
    </row>
    <row r="62" spans="1:11" ht="62.4" x14ac:dyDescent="0.3">
      <c r="A62" s="90"/>
      <c r="B62" s="90"/>
      <c r="C62" s="90"/>
      <c r="D62" s="19" t="s">
        <v>26</v>
      </c>
      <c r="E62" s="30">
        <f t="shared" ref="E62:E66" si="35">F62+G62+H62+I62+J62+K62</f>
        <v>9.6999999999999993</v>
      </c>
      <c r="F62" s="31">
        <v>0</v>
      </c>
      <c r="G62" s="31">
        <f t="shared" ref="G62:K62" si="36">G68</f>
        <v>0</v>
      </c>
      <c r="H62" s="31">
        <f t="shared" si="36"/>
        <v>9.6999999999999993</v>
      </c>
      <c r="I62" s="31">
        <f t="shared" si="36"/>
        <v>0</v>
      </c>
      <c r="J62" s="31">
        <f t="shared" si="36"/>
        <v>0</v>
      </c>
      <c r="K62" s="31">
        <f t="shared" si="36"/>
        <v>0</v>
      </c>
    </row>
    <row r="63" spans="1:11" ht="93.6" x14ac:dyDescent="0.3">
      <c r="A63" s="90"/>
      <c r="B63" s="90"/>
      <c r="C63" s="90"/>
      <c r="D63" s="19" t="s">
        <v>27</v>
      </c>
      <c r="E63" s="33">
        <f t="shared" si="35"/>
        <v>0</v>
      </c>
      <c r="F63" s="31">
        <f>F69</f>
        <v>0</v>
      </c>
      <c r="G63" s="31">
        <f t="shared" ref="G63:K63" si="37">G69</f>
        <v>0</v>
      </c>
      <c r="H63" s="31">
        <f t="shared" si="37"/>
        <v>0</v>
      </c>
      <c r="I63" s="31">
        <f t="shared" si="37"/>
        <v>0</v>
      </c>
      <c r="J63" s="31">
        <f t="shared" si="37"/>
        <v>0</v>
      </c>
      <c r="K63" s="31">
        <f t="shared" si="37"/>
        <v>0</v>
      </c>
    </row>
    <row r="64" spans="1:11" ht="62.4" x14ac:dyDescent="0.3">
      <c r="A64" s="90"/>
      <c r="B64" s="90"/>
      <c r="C64" s="90"/>
      <c r="D64" s="19" t="s">
        <v>28</v>
      </c>
      <c r="E64" s="33">
        <f t="shared" si="35"/>
        <v>0</v>
      </c>
      <c r="F64" s="31">
        <f t="shared" ref="F64:K64" si="38">F70</f>
        <v>0</v>
      </c>
      <c r="G64" s="31">
        <f t="shared" si="38"/>
        <v>0</v>
      </c>
      <c r="H64" s="31">
        <f t="shared" si="38"/>
        <v>0</v>
      </c>
      <c r="I64" s="31">
        <f t="shared" si="38"/>
        <v>0</v>
      </c>
      <c r="J64" s="31">
        <f t="shared" si="38"/>
        <v>0</v>
      </c>
      <c r="K64" s="31">
        <f t="shared" si="38"/>
        <v>0</v>
      </c>
    </row>
    <row r="65" spans="1:11" ht="78" x14ac:dyDescent="0.3">
      <c r="A65" s="90"/>
      <c r="B65" s="90"/>
      <c r="C65" s="90"/>
      <c r="D65" s="19" t="s">
        <v>29</v>
      </c>
      <c r="E65" s="33">
        <f t="shared" si="35"/>
        <v>0</v>
      </c>
      <c r="F65" s="31">
        <f t="shared" ref="F65:K65" si="39">F71</f>
        <v>0</v>
      </c>
      <c r="G65" s="31">
        <f t="shared" si="39"/>
        <v>0</v>
      </c>
      <c r="H65" s="31">
        <f t="shared" si="39"/>
        <v>0</v>
      </c>
      <c r="I65" s="31">
        <f t="shared" si="39"/>
        <v>0</v>
      </c>
      <c r="J65" s="31">
        <f t="shared" si="39"/>
        <v>0</v>
      </c>
      <c r="K65" s="31">
        <f t="shared" si="39"/>
        <v>0</v>
      </c>
    </row>
    <row r="66" spans="1:11" ht="46.8" x14ac:dyDescent="0.3">
      <c r="A66" s="90"/>
      <c r="B66" s="90"/>
      <c r="C66" s="90"/>
      <c r="D66" s="19" t="s">
        <v>30</v>
      </c>
      <c r="E66" s="33">
        <f t="shared" si="35"/>
        <v>0</v>
      </c>
      <c r="F66" s="31">
        <f t="shared" ref="F66:K66" si="40">F72</f>
        <v>0</v>
      </c>
      <c r="G66" s="31">
        <f t="shared" si="40"/>
        <v>0</v>
      </c>
      <c r="H66" s="31">
        <f t="shared" si="40"/>
        <v>0</v>
      </c>
      <c r="I66" s="31">
        <f t="shared" si="40"/>
        <v>0</v>
      </c>
      <c r="J66" s="31">
        <f t="shared" si="40"/>
        <v>0</v>
      </c>
      <c r="K66" s="31">
        <f t="shared" si="40"/>
        <v>0</v>
      </c>
    </row>
    <row r="67" spans="1:11" ht="15.6" x14ac:dyDescent="0.3">
      <c r="A67" s="81" t="s">
        <v>35</v>
      </c>
      <c r="B67" s="81" t="s">
        <v>74</v>
      </c>
      <c r="C67" s="81" t="s">
        <v>64</v>
      </c>
      <c r="D67" s="13" t="s">
        <v>31</v>
      </c>
      <c r="E67" s="24">
        <f>F67+G67+H67+I67+J67+K67</f>
        <v>9.6999999999999993</v>
      </c>
      <c r="F67" s="29">
        <f>F68+F69+F70+F71+F72</f>
        <v>0</v>
      </c>
      <c r="G67" s="29">
        <f t="shared" ref="G67:K67" si="41">G68+G69+G70+G71+G72</f>
        <v>0</v>
      </c>
      <c r="H67" s="29">
        <f t="shared" si="41"/>
        <v>9.6999999999999993</v>
      </c>
      <c r="I67" s="29">
        <f t="shared" si="41"/>
        <v>0</v>
      </c>
      <c r="J67" s="29">
        <f t="shared" si="41"/>
        <v>0</v>
      </c>
      <c r="K67" s="29">
        <f t="shared" si="41"/>
        <v>0</v>
      </c>
    </row>
    <row r="68" spans="1:11" ht="62.4" x14ac:dyDescent="0.3">
      <c r="A68" s="81"/>
      <c r="B68" s="81"/>
      <c r="C68" s="81"/>
      <c r="D68" s="15" t="s">
        <v>26</v>
      </c>
      <c r="E68" s="24">
        <f t="shared" ref="E68:E72" si="42">F68+G68+H68+I68+J68+K68</f>
        <v>9.6999999999999993</v>
      </c>
      <c r="F68" s="37">
        <v>0</v>
      </c>
      <c r="G68" s="37">
        <v>0</v>
      </c>
      <c r="H68" s="37">
        <v>9.6999999999999993</v>
      </c>
      <c r="I68" s="37">
        <v>0</v>
      </c>
      <c r="J68" s="37">
        <v>0</v>
      </c>
      <c r="K68" s="37">
        <v>0</v>
      </c>
    </row>
    <row r="69" spans="1:11" ht="93.6" x14ac:dyDescent="0.3">
      <c r="A69" s="81"/>
      <c r="B69" s="81"/>
      <c r="C69" s="81"/>
      <c r="D69" s="15" t="s">
        <v>27</v>
      </c>
      <c r="E69" s="27">
        <f t="shared" si="42"/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</row>
    <row r="70" spans="1:11" ht="62.4" x14ac:dyDescent="0.3">
      <c r="A70" s="81"/>
      <c r="B70" s="81"/>
      <c r="C70" s="81"/>
      <c r="D70" s="15" t="s">
        <v>28</v>
      </c>
      <c r="E70" s="27">
        <f t="shared" si="42"/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</row>
    <row r="71" spans="1:11" ht="78" x14ac:dyDescent="0.3">
      <c r="A71" s="81"/>
      <c r="B71" s="81"/>
      <c r="C71" s="81"/>
      <c r="D71" s="15" t="s">
        <v>29</v>
      </c>
      <c r="E71" s="27">
        <f t="shared" si="42"/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</row>
    <row r="72" spans="1:11" ht="46.8" x14ac:dyDescent="0.3">
      <c r="A72" s="81"/>
      <c r="B72" s="81"/>
      <c r="C72" s="81"/>
      <c r="D72" s="15" t="s">
        <v>30</v>
      </c>
      <c r="E72" s="27">
        <f t="shared" si="42"/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</row>
  </sheetData>
  <mergeCells count="41">
    <mergeCell ref="A67:A72"/>
    <mergeCell ref="B67:B72"/>
    <mergeCell ref="C67:C72"/>
    <mergeCell ref="A25:A30"/>
    <mergeCell ref="B25:B30"/>
    <mergeCell ref="C25:C30"/>
    <mergeCell ref="A61:A66"/>
    <mergeCell ref="B61:B66"/>
    <mergeCell ref="C61:C66"/>
    <mergeCell ref="A55:A60"/>
    <mergeCell ref="B55:B60"/>
    <mergeCell ref="C55:C60"/>
    <mergeCell ref="A31:A36"/>
    <mergeCell ref="B31:B36"/>
    <mergeCell ref="C31:C36"/>
    <mergeCell ref="A49:A54"/>
    <mergeCell ref="B49:B54"/>
    <mergeCell ref="C49:C54"/>
    <mergeCell ref="A13:A18"/>
    <mergeCell ref="B13:B18"/>
    <mergeCell ref="C13:C18"/>
    <mergeCell ref="A19:A24"/>
    <mergeCell ref="B19:B24"/>
    <mergeCell ref="C19:C24"/>
    <mergeCell ref="A43:A48"/>
    <mergeCell ref="B43:B48"/>
    <mergeCell ref="C43:C48"/>
    <mergeCell ref="A37:A42"/>
    <mergeCell ref="B37:B42"/>
    <mergeCell ref="C37:C42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D5:K5"/>
    <mergeCell ref="D6:K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3" manualBreakCount="3">
    <brk id="18" max="16383" man="1"/>
    <brk id="30" max="16383" man="1"/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 ПРИЛОЖ 2</vt:lpstr>
      <vt:lpstr> приложение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2024-01-31T08:15:25Z</dcterms:modified>
</cp:coreProperties>
</file>