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45" windowHeight="8130" activeTab="0"/>
  </bookViews>
  <sheets>
    <sheet name="Приложение 5" sheetId="1" r:id="rId1"/>
  </sheets>
  <definedNames>
    <definedName name="Е14" localSheetId="0">#REF!</definedName>
    <definedName name="Е14">#REF!</definedName>
    <definedName name="_xlnm.Print_Titles" localSheetId="0">'Приложение 5'!$6:$7</definedName>
    <definedName name="_xlnm.Print_Area" localSheetId="0">'Приложение 5'!$A$1:$K$94</definedName>
  </definedNames>
  <calcPr fullCalcOnLoad="1"/>
</workbook>
</file>

<file path=xl/sharedStrings.xml><?xml version="1.0" encoding="utf-8"?>
<sst xmlns="http://schemas.openxmlformats.org/spreadsheetml/2006/main" count="156" uniqueCount="63">
  <si>
    <t>№ п/п</t>
  </si>
  <si>
    <t>Статус</t>
  </si>
  <si>
    <t>Источник финансирования</t>
  </si>
  <si>
    <t>Подпрограмма</t>
  </si>
  <si>
    <t>Оценка расходов, тысяч рублей</t>
  </si>
  <si>
    <t>всего</t>
  </si>
  <si>
    <t>средства, планируемые к привлечению из федерального бюджета</t>
  </si>
  <si>
    <t>иные источники</t>
  </si>
  <si>
    <t>Территориальный фонд обязательного медицинского страхования Республики Алтай</t>
  </si>
  <si>
    <t>Наименование муниципаьной программы:</t>
  </si>
  <si>
    <t>Развитие малого и среднего предпринимательства</t>
  </si>
  <si>
    <t>Наименование муниципальной программы, подпрограммы, основного мероприятия</t>
  </si>
  <si>
    <t>Муниципальная программа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</si>
  <si>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</si>
  <si>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бюджет муниципального образования</t>
  </si>
  <si>
    <t>средства, планируемые к привлечению из республиканского бюджета Республики Алтай</t>
  </si>
  <si>
    <t>Развитие  агропромышленного комплекса</t>
  </si>
  <si>
    <t>средства, планируемые к привлечению из федерального бюджета(справочно)</t>
  </si>
  <si>
    <t>средства республиканского бюджета Республики Алтай</t>
  </si>
  <si>
    <t>средства федерального бюджета</t>
  </si>
  <si>
    <t xml:space="preserve">«Развитие экономического потенциала и предпринимательства» </t>
  </si>
  <si>
    <t xml:space="preserve">Администратор муниципальной программы:  </t>
  </si>
  <si>
    <t>Администрация МО "Усть-Коксинский район"</t>
  </si>
  <si>
    <t xml:space="preserve">Создание условий для развития инвестиционного, инновационного и имиджевого потенциала </t>
  </si>
  <si>
    <t>основное мероприятие</t>
  </si>
  <si>
    <t>2019г.</t>
  </si>
  <si>
    <t>2020г.</t>
  </si>
  <si>
    <t>2021г.</t>
  </si>
  <si>
    <t>2022г.</t>
  </si>
  <si>
    <t>2023г.</t>
  </si>
  <si>
    <t>2024г.</t>
  </si>
  <si>
    <t>"Развитие экономического потенциала и предпринимательства МО "Усть-Коксинский район" Республики Алтай"</t>
  </si>
  <si>
    <t xml:space="preserve">Создание благоприятной инвестиционной среды для привлечения инвестиций  в экономику МО и  условий  для развития предпринимательства в туристской сфере и сопряженных с ней отраслях </t>
  </si>
  <si>
    <t>01103</t>
  </si>
  <si>
    <t>01</t>
  </si>
  <si>
    <t>01102</t>
  </si>
  <si>
    <t>011</t>
  </si>
  <si>
    <t>01101</t>
  </si>
  <si>
    <t>Всего</t>
  </si>
  <si>
    <t>Обеспечение реализации финансовых форм государственной поддержки субъектов малого и среднего предпринимательства</t>
  </si>
  <si>
    <t>01201</t>
  </si>
  <si>
    <t>012</t>
  </si>
  <si>
    <t>01202</t>
  </si>
  <si>
    <t>Развитие сети объектов инфраструктуры малого и среднего предпринимательства</t>
  </si>
  <si>
    <t>01203</t>
  </si>
  <si>
    <t>013</t>
  </si>
  <si>
    <t>01301</t>
  </si>
  <si>
    <t>01302</t>
  </si>
  <si>
    <t>01303</t>
  </si>
  <si>
    <t xml:space="preserve"> </t>
  </si>
  <si>
    <t>Формирование и популяризация общественного мнения органов местного самоуправления (Предоставление гарантий муниципальным служащим) (Человек труда)</t>
  </si>
  <si>
    <t>01104</t>
  </si>
  <si>
    <t>Мероприятия по проведению Всеросийской переписи</t>
  </si>
  <si>
    <t xml:space="preserve"> мероприятие</t>
  </si>
  <si>
    <t>Мероприятия по внедрению "Платформы обратной связи"</t>
  </si>
  <si>
    <t>Популяризация предпринимательской деятельности и повышение уровня информационной доступности субъектов малого и среднего предпринимательства</t>
  </si>
  <si>
    <t>Осуществление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</si>
  <si>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Мероприятия по обустройству и содержанию мест утилизации биологических отходов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</si>
  <si>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</si>
  <si>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Освещение деятельности органов местного самоуправления в средствах массовой информации</t>
  </si>
  <si>
    <t>Развитие и использование информационного и ресурсного обеспечения  (обучение Глав)</t>
  </si>
  <si>
    <t xml:space="preserve"> Организация  и проведение мероприятий в области сельского хозяйства.Техническое сопровождение и обработка документов по реализации программы "Комплексное развитие сельских территорий"</t>
  </si>
  <si>
    <t xml:space="preserve">Приложение № 5 к Постановлению №  1 от " 11" января 2022   год "О внесений изменений и дополнений в муниципальную программу  «Развитие экономического потенциала и предпринимательства МО "Усть-Коксинский район" Республики Алтай"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</si>
</sst>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center" wrapText="1"/>
    </xf>
    <xf numFmtId="172" fontId="0" fillId="0" borderId="0" xfId="0" applyNumberFormat="1" applyFont="1" applyAlignment="1">
      <alignment/>
    </xf>
    <xf numFmtId="172" fontId="3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3" fillId="0" borderId="0" xfId="0" applyFont="1" applyAlignment="1">
      <alignment horizontal="center" vertical="center"/>
    </xf>
    <xf numFmtId="172" fontId="0" fillId="0" borderId="0" xfId="0" applyNumberFormat="1" applyAlignment="1">
      <alignment/>
    </xf>
    <xf numFmtId="0" fontId="45" fillId="0" borderId="0" xfId="0" applyFont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vertical="center"/>
    </xf>
    <xf numFmtId="0" fontId="46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2" fontId="3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/>
    </xf>
    <xf numFmtId="2" fontId="2" fillId="33" borderId="11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9" borderId="10" xfId="0" applyFont="1" applyFill="1" applyBorder="1" applyAlignment="1">
      <alignment horizontal="left" vertical="center" wrapText="1"/>
    </xf>
    <xf numFmtId="2" fontId="3" fillId="9" borderId="10" xfId="0" applyNumberFormat="1" applyFont="1" applyFill="1" applyBorder="1" applyAlignment="1">
      <alignment horizontal="center" vertical="center"/>
    </xf>
    <xf numFmtId="2" fontId="3" fillId="9" borderId="10" xfId="0" applyNumberFormat="1" applyFont="1" applyFill="1" applyBorder="1" applyAlignment="1">
      <alignment vertical="center"/>
    </xf>
    <xf numFmtId="0" fontId="2" fillId="9" borderId="11" xfId="0" applyFont="1" applyFill="1" applyBorder="1" applyAlignment="1">
      <alignment horizontal="left" vertical="center" wrapText="1"/>
    </xf>
    <xf numFmtId="2" fontId="2" fillId="9" borderId="11" xfId="0" applyNumberFormat="1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2" fontId="2" fillId="9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2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left" vertical="center" wrapText="1"/>
    </xf>
    <xf numFmtId="2" fontId="2" fillId="3" borderId="1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wrapText="1"/>
    </xf>
    <xf numFmtId="0" fontId="2" fillId="15" borderId="10" xfId="0" applyFont="1" applyFill="1" applyBorder="1" applyAlignment="1">
      <alignment horizontal="left" vertical="center" wrapText="1"/>
    </xf>
    <xf numFmtId="2" fontId="3" fillId="15" borderId="10" xfId="0" applyNumberFormat="1" applyFont="1" applyFill="1" applyBorder="1" applyAlignment="1">
      <alignment horizontal="center" vertical="center"/>
    </xf>
    <xf numFmtId="2" fontId="3" fillId="15" borderId="10" xfId="0" applyNumberFormat="1" applyFont="1" applyFill="1" applyBorder="1" applyAlignment="1">
      <alignment vertical="center"/>
    </xf>
    <xf numFmtId="0" fontId="2" fillId="15" borderId="11" xfId="0" applyFont="1" applyFill="1" applyBorder="1" applyAlignment="1">
      <alignment horizontal="left" vertical="top" wrapText="1"/>
    </xf>
    <xf numFmtId="2" fontId="46" fillId="15" borderId="11" xfId="0" applyNumberFormat="1" applyFont="1" applyFill="1" applyBorder="1" applyAlignment="1">
      <alignment horizontal="center" vertical="center"/>
    </xf>
    <xf numFmtId="0" fontId="2" fillId="15" borderId="10" xfId="0" applyFont="1" applyFill="1" applyBorder="1" applyAlignment="1">
      <alignment horizontal="left" vertical="top" wrapText="1"/>
    </xf>
    <xf numFmtId="2" fontId="46" fillId="15" borderId="10" xfId="0" applyNumberFormat="1" applyFont="1" applyFill="1" applyBorder="1" applyAlignment="1">
      <alignment horizontal="center" vertical="center"/>
    </xf>
    <xf numFmtId="2" fontId="2" fillId="15" borderId="10" xfId="0" applyNumberFormat="1" applyFont="1" applyFill="1" applyBorder="1" applyAlignment="1">
      <alignment horizontal="center" vertical="center"/>
    </xf>
    <xf numFmtId="0" fontId="2" fillId="15" borderId="12" xfId="0" applyFont="1" applyFill="1" applyBorder="1" applyAlignment="1">
      <alignment horizontal="left" vertical="center" wrapText="1"/>
    </xf>
    <xf numFmtId="2" fontId="2" fillId="15" borderId="12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wrapText="1"/>
    </xf>
    <xf numFmtId="0" fontId="49" fillId="15" borderId="12" xfId="0" applyFont="1" applyFill="1" applyBorder="1" applyAlignment="1">
      <alignment horizontal="left" vertical="center" wrapText="1"/>
    </xf>
    <xf numFmtId="0" fontId="49" fillId="15" borderId="13" xfId="0" applyFont="1" applyFill="1" applyBorder="1" applyAlignment="1">
      <alignment horizontal="left" vertical="center" wrapText="1"/>
    </xf>
    <xf numFmtId="0" fontId="50" fillId="15" borderId="13" xfId="0" applyFont="1" applyFill="1" applyBorder="1" applyAlignment="1">
      <alignment horizontal="left" vertical="center" wrapText="1"/>
    </xf>
    <xf numFmtId="0" fontId="50" fillId="15" borderId="11" xfId="0" applyFont="1" applyFill="1" applyBorder="1" applyAlignment="1">
      <alignment horizontal="left" vertical="center" wrapText="1"/>
    </xf>
    <xf numFmtId="0" fontId="49" fillId="15" borderId="14" xfId="0" applyFont="1" applyFill="1" applyBorder="1" applyAlignment="1">
      <alignment horizontal="left" vertical="center" wrapText="1"/>
    </xf>
    <xf numFmtId="49" fontId="46" fillId="0" borderId="12" xfId="0" applyNumberFormat="1" applyFont="1" applyBorder="1" applyAlignment="1">
      <alignment vertical="center"/>
    </xf>
    <xf numFmtId="49" fontId="46" fillId="0" borderId="13" xfId="0" applyNumberFormat="1" applyFont="1" applyBorder="1" applyAlignment="1">
      <alignment vertical="center"/>
    </xf>
    <xf numFmtId="49" fontId="46" fillId="0" borderId="11" xfId="0" applyNumberFormat="1" applyFont="1" applyBorder="1" applyAlignment="1">
      <alignment vertical="center"/>
    </xf>
    <xf numFmtId="49" fontId="50" fillId="9" borderId="13" xfId="0" applyNumberFormat="1" applyFont="1" applyFill="1" applyBorder="1" applyAlignment="1">
      <alignment horizontal="center" vertical="center"/>
    </xf>
    <xf numFmtId="49" fontId="50" fillId="9" borderId="11" xfId="0" applyNumberFormat="1" applyFont="1" applyFill="1" applyBorder="1" applyAlignment="1">
      <alignment horizontal="center" vertical="center"/>
    </xf>
    <xf numFmtId="0" fontId="49" fillId="9" borderId="13" xfId="0" applyFont="1" applyFill="1" applyBorder="1" applyAlignment="1">
      <alignment horizontal="left" vertical="center" wrapText="1"/>
    </xf>
    <xf numFmtId="0" fontId="50" fillId="9" borderId="13" xfId="0" applyFont="1" applyFill="1" applyBorder="1" applyAlignment="1">
      <alignment horizontal="left" vertical="center" wrapText="1"/>
    </xf>
    <xf numFmtId="0" fontId="50" fillId="9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9" fillId="9" borderId="15" xfId="0" applyFont="1" applyFill="1" applyBorder="1" applyAlignment="1">
      <alignment horizontal="left" vertical="center" wrapText="1"/>
    </xf>
    <xf numFmtId="49" fontId="50" fillId="15" borderId="12" xfId="0" applyNumberFormat="1" applyFont="1" applyFill="1" applyBorder="1" applyAlignment="1">
      <alignment horizontal="center" vertical="center"/>
    </xf>
    <xf numFmtId="49" fontId="50" fillId="15" borderId="13" xfId="0" applyNumberFormat="1" applyFont="1" applyFill="1" applyBorder="1" applyAlignment="1">
      <alignment horizontal="center" vertical="center"/>
    </xf>
    <xf numFmtId="49" fontId="50" fillId="15" borderId="1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4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6.7109375" style="0" customWidth="1"/>
    <col min="2" max="2" width="20.421875" style="0" customWidth="1"/>
    <col min="3" max="3" width="25.28125" style="0" customWidth="1"/>
    <col min="4" max="4" width="25.7109375" style="0" customWidth="1"/>
    <col min="5" max="5" width="10.8515625" style="0" bestFit="1" customWidth="1"/>
    <col min="6" max="6" width="9.57421875" style="0" customWidth="1"/>
    <col min="7" max="7" width="10.8515625" style="0" customWidth="1"/>
    <col min="8" max="8" width="9.00390625" style="0" customWidth="1"/>
    <col min="9" max="9" width="9.140625" style="0" customWidth="1"/>
    <col min="10" max="10" width="9.7109375" style="0" customWidth="1"/>
    <col min="11" max="11" width="11.421875" style="0" customWidth="1"/>
    <col min="12" max="12" width="13.8515625" style="0" customWidth="1"/>
    <col min="13" max="13" width="15.28125" style="0" customWidth="1"/>
  </cols>
  <sheetData>
    <row r="1" spans="1:11" ht="48.75" customHeight="1">
      <c r="A1" s="20"/>
      <c r="B1" s="31"/>
      <c r="C1" s="31"/>
      <c r="D1" s="31"/>
      <c r="E1" s="31"/>
      <c r="F1" s="80" t="s">
        <v>62</v>
      </c>
      <c r="G1" s="80"/>
      <c r="H1" s="80"/>
      <c r="I1" s="80"/>
      <c r="J1" s="80"/>
      <c r="K1" s="80"/>
    </row>
    <row r="2" spans="1:13" ht="39" customHeight="1">
      <c r="A2" s="22"/>
      <c r="B2" s="81" t="s">
        <v>13</v>
      </c>
      <c r="C2" s="81"/>
      <c r="D2" s="81"/>
      <c r="E2" s="81"/>
      <c r="F2" s="81"/>
      <c r="G2" s="81"/>
      <c r="H2" s="81"/>
      <c r="I2" s="81"/>
      <c r="J2" s="81"/>
      <c r="K2" s="81"/>
      <c r="M2" s="4"/>
    </row>
    <row r="3" spans="1:13" ht="34.5" customHeight="1">
      <c r="A3" s="2" t="s">
        <v>9</v>
      </c>
      <c r="B3" s="39"/>
      <c r="C3" s="39"/>
      <c r="D3" s="82" t="s">
        <v>31</v>
      </c>
      <c r="E3" s="82"/>
      <c r="F3" s="82"/>
      <c r="G3" s="82"/>
      <c r="H3" s="82"/>
      <c r="I3" s="82"/>
      <c r="J3" s="82"/>
      <c r="K3" s="82"/>
      <c r="L3" s="1"/>
      <c r="M3" s="4"/>
    </row>
    <row r="4" spans="1:13" ht="15">
      <c r="A4" s="2" t="s">
        <v>21</v>
      </c>
      <c r="B4" s="39"/>
      <c r="C4" s="39"/>
      <c r="D4" s="83" t="s">
        <v>22</v>
      </c>
      <c r="E4" s="83"/>
      <c r="F4" s="83"/>
      <c r="G4" s="83"/>
      <c r="H4" s="83"/>
      <c r="I4" s="83"/>
      <c r="J4" s="83"/>
      <c r="K4" s="83"/>
      <c r="L4" s="1"/>
      <c r="M4" s="4"/>
    </row>
    <row r="5" spans="1:13" ht="15">
      <c r="A5" s="22"/>
      <c r="B5" s="39"/>
      <c r="C5" s="39"/>
      <c r="D5" s="39"/>
      <c r="E5" s="39"/>
      <c r="F5" s="39"/>
      <c r="G5" s="39"/>
      <c r="H5" s="39"/>
      <c r="I5" s="39"/>
      <c r="J5" s="84"/>
      <c r="K5" s="84"/>
      <c r="M5" s="4"/>
    </row>
    <row r="6" spans="1:15" ht="51.75" customHeight="1">
      <c r="A6" s="88" t="s">
        <v>0</v>
      </c>
      <c r="B6" s="88" t="s">
        <v>1</v>
      </c>
      <c r="C6" s="119" t="s">
        <v>11</v>
      </c>
      <c r="D6" s="88" t="s">
        <v>2</v>
      </c>
      <c r="E6" s="88" t="s">
        <v>4</v>
      </c>
      <c r="F6" s="88"/>
      <c r="G6" s="88"/>
      <c r="H6" s="88"/>
      <c r="I6" s="88"/>
      <c r="J6" s="88"/>
      <c r="K6" s="88"/>
      <c r="M6" s="4"/>
      <c r="O6" t="s">
        <v>49</v>
      </c>
    </row>
    <row r="7" spans="1:13" ht="15">
      <c r="A7" s="88"/>
      <c r="B7" s="88"/>
      <c r="C7" s="119"/>
      <c r="D7" s="88"/>
      <c r="E7" s="32" t="s">
        <v>25</v>
      </c>
      <c r="F7" s="32" t="s">
        <v>26</v>
      </c>
      <c r="G7" s="32" t="s">
        <v>27</v>
      </c>
      <c r="H7" s="32" t="s">
        <v>28</v>
      </c>
      <c r="I7" s="32" t="s">
        <v>29</v>
      </c>
      <c r="J7" s="32" t="s">
        <v>30</v>
      </c>
      <c r="K7" s="33" t="s">
        <v>38</v>
      </c>
      <c r="L7" s="11"/>
      <c r="M7" s="11"/>
    </row>
    <row r="8" spans="1:13" s="4" customFormat="1" ht="19.5" customHeight="1">
      <c r="A8" s="113" t="s">
        <v>34</v>
      </c>
      <c r="B8" s="111" t="s">
        <v>12</v>
      </c>
      <c r="C8" s="111" t="s">
        <v>20</v>
      </c>
      <c r="D8" s="27" t="s">
        <v>5</v>
      </c>
      <c r="E8" s="46">
        <f aca="true" t="shared" si="0" ref="E8:J8">E9+E10+E12+E13</f>
        <v>3501</v>
      </c>
      <c r="F8" s="28">
        <f t="shared" si="0"/>
        <v>2719.27</v>
      </c>
      <c r="G8" s="28">
        <f t="shared" si="0"/>
        <v>4123.96</v>
      </c>
      <c r="H8" s="28">
        <f t="shared" si="0"/>
        <v>2470.14</v>
      </c>
      <c r="I8" s="28">
        <f t="shared" si="0"/>
        <v>2470.14</v>
      </c>
      <c r="J8" s="28">
        <f t="shared" si="0"/>
        <v>2470.14</v>
      </c>
      <c r="K8" s="40">
        <f aca="true" t="shared" si="1" ref="K8:K86">SUM(E8:J8)</f>
        <v>17754.649999999998</v>
      </c>
      <c r="L8" s="12"/>
      <c r="M8" s="14"/>
    </row>
    <row r="9" spans="1:15" s="4" customFormat="1" ht="49.5" customHeight="1">
      <c r="A9" s="114"/>
      <c r="B9" s="111"/>
      <c r="C9" s="111"/>
      <c r="D9" s="6" t="s">
        <v>15</v>
      </c>
      <c r="E9" s="29">
        <f aca="true" t="shared" si="2" ref="E9:J10">E51+E15+E71</f>
        <v>1687.2</v>
      </c>
      <c r="F9" s="29">
        <f t="shared" si="2"/>
        <v>866.9000000000001</v>
      </c>
      <c r="G9" s="29">
        <f t="shared" si="2"/>
        <v>1244.8700000000001</v>
      </c>
      <c r="H9" s="29">
        <f t="shared" si="2"/>
        <v>1607.3</v>
      </c>
      <c r="I9" s="29">
        <f t="shared" si="2"/>
        <v>1607.3</v>
      </c>
      <c r="J9" s="29">
        <f t="shared" si="2"/>
        <v>1607.3</v>
      </c>
      <c r="K9" s="40">
        <f t="shared" si="1"/>
        <v>8620.87</v>
      </c>
      <c r="L9" s="12"/>
      <c r="M9" s="15"/>
      <c r="N9" s="19"/>
      <c r="O9" s="9"/>
    </row>
    <row r="10" spans="1:14" s="4" customFormat="1" ht="39.75" customHeight="1">
      <c r="A10" s="114"/>
      <c r="B10" s="111"/>
      <c r="C10" s="111"/>
      <c r="D10" s="23" t="s">
        <v>6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40">
        <f t="shared" si="1"/>
        <v>0</v>
      </c>
      <c r="L10" s="12"/>
      <c r="M10" s="15"/>
      <c r="N10"/>
    </row>
    <row r="11" spans="1:13" s="4" customFormat="1" ht="65.25" customHeight="1" hidden="1">
      <c r="A11" s="114"/>
      <c r="B11" s="111"/>
      <c r="C11" s="111"/>
      <c r="D11" s="23" t="s">
        <v>8</v>
      </c>
      <c r="E11" s="29">
        <f>E53+E17+E73</f>
        <v>1813.8</v>
      </c>
      <c r="F11" s="29">
        <f>F53+F17+F73</f>
        <v>1852.37</v>
      </c>
      <c r="G11" s="29">
        <f>G53+G17+G73</f>
        <v>2879.09</v>
      </c>
      <c r="H11" s="29">
        <f>H53+H17+H73</f>
        <v>862.8399999999999</v>
      </c>
      <c r="I11" s="41"/>
      <c r="J11" s="41"/>
      <c r="K11" s="40">
        <f t="shared" si="1"/>
        <v>7408.1</v>
      </c>
      <c r="L11" s="12"/>
      <c r="M11" s="16"/>
    </row>
    <row r="12" spans="1:14" s="4" customFormat="1" ht="24.75" customHeight="1">
      <c r="A12" s="114"/>
      <c r="B12" s="111"/>
      <c r="C12" s="111"/>
      <c r="D12" s="23" t="s">
        <v>14</v>
      </c>
      <c r="E12" s="29">
        <f aca="true" t="shared" si="3" ref="E12:J12">E17+E53+E73</f>
        <v>1813.8</v>
      </c>
      <c r="F12" s="29">
        <f t="shared" si="3"/>
        <v>1852.37</v>
      </c>
      <c r="G12" s="29">
        <f t="shared" si="3"/>
        <v>2879.09</v>
      </c>
      <c r="H12" s="29">
        <f t="shared" si="3"/>
        <v>862.8399999999999</v>
      </c>
      <c r="I12" s="29">
        <f t="shared" si="3"/>
        <v>862.8399999999999</v>
      </c>
      <c r="J12" s="29">
        <f t="shared" si="3"/>
        <v>862.8399999999999</v>
      </c>
      <c r="K12" s="40">
        <f t="shared" si="1"/>
        <v>9133.78</v>
      </c>
      <c r="L12" s="12"/>
      <c r="M12" s="17"/>
      <c r="N12"/>
    </row>
    <row r="13" spans="1:13" s="4" customFormat="1" ht="17.25" customHeight="1">
      <c r="A13" s="115"/>
      <c r="B13" s="112"/>
      <c r="C13" s="112"/>
      <c r="D13" s="5" t="s">
        <v>7</v>
      </c>
      <c r="E13" s="29">
        <f>E18+E54+E74</f>
        <v>0</v>
      </c>
      <c r="F13" s="29">
        <f>F18++G54+G74</f>
        <v>0</v>
      </c>
      <c r="G13" s="29">
        <f>G18++H54+H74</f>
        <v>0</v>
      </c>
      <c r="H13" s="29">
        <f>H18++I54+I74</f>
        <v>0</v>
      </c>
      <c r="I13" s="29">
        <f>I18++J54+J74</f>
        <v>0</v>
      </c>
      <c r="J13" s="29">
        <f>J18++K54+K74</f>
        <v>0</v>
      </c>
      <c r="K13" s="40">
        <f t="shared" si="1"/>
        <v>0</v>
      </c>
      <c r="L13" s="12"/>
      <c r="M13" s="18"/>
    </row>
    <row r="14" spans="1:13" ht="18.75" customHeight="1">
      <c r="A14" s="106" t="s">
        <v>36</v>
      </c>
      <c r="B14" s="108" t="s">
        <v>3</v>
      </c>
      <c r="C14" s="120" t="s">
        <v>23</v>
      </c>
      <c r="D14" s="49" t="s">
        <v>5</v>
      </c>
      <c r="E14" s="50">
        <f aca="true" t="shared" si="4" ref="E14:J14">E15+E16+E17+E18</f>
        <v>1563.8</v>
      </c>
      <c r="F14" s="50">
        <f t="shared" si="4"/>
        <v>1632.37</v>
      </c>
      <c r="G14" s="76">
        <f t="shared" si="4"/>
        <v>2485.9800000000005</v>
      </c>
      <c r="H14" s="50">
        <f t="shared" si="4"/>
        <v>240</v>
      </c>
      <c r="I14" s="50">
        <f t="shared" si="4"/>
        <v>240</v>
      </c>
      <c r="J14" s="50">
        <f t="shared" si="4"/>
        <v>240</v>
      </c>
      <c r="K14" s="51">
        <f t="shared" si="1"/>
        <v>6402.150000000001</v>
      </c>
      <c r="L14" s="12"/>
      <c r="M14" s="13"/>
    </row>
    <row r="15" spans="1:13" ht="54" customHeight="1">
      <c r="A15" s="106"/>
      <c r="B15" s="109"/>
      <c r="C15" s="109"/>
      <c r="D15" s="52" t="s">
        <v>15</v>
      </c>
      <c r="E15" s="53">
        <f>E20+E25+E36</f>
        <v>0</v>
      </c>
      <c r="F15" s="53">
        <f>F20+F25+F36+F46</f>
        <v>0</v>
      </c>
      <c r="G15" s="53">
        <f>G20+G25+G31+G36+G41+G46</f>
        <v>377.97</v>
      </c>
      <c r="H15" s="53">
        <f aca="true" t="shared" si="5" ref="G15:J18">H20+H25+H36</f>
        <v>0</v>
      </c>
      <c r="I15" s="53">
        <f t="shared" si="5"/>
        <v>0</v>
      </c>
      <c r="J15" s="53">
        <f t="shared" si="5"/>
        <v>0</v>
      </c>
      <c r="K15" s="51">
        <f t="shared" si="1"/>
        <v>377.97</v>
      </c>
      <c r="L15" s="12"/>
      <c r="M15" s="13"/>
    </row>
    <row r="16" spans="1:13" ht="51.75" customHeight="1">
      <c r="A16" s="106"/>
      <c r="B16" s="109"/>
      <c r="C16" s="109"/>
      <c r="D16" s="54" t="s">
        <v>17</v>
      </c>
      <c r="E16" s="55">
        <f>E21+E26+E37</f>
        <v>0</v>
      </c>
      <c r="F16" s="55">
        <f>F21+F26+F37+F47</f>
        <v>0</v>
      </c>
      <c r="G16" s="55">
        <f>G21+G26+G32+G37</f>
        <v>0</v>
      </c>
      <c r="H16" s="55">
        <f t="shared" si="5"/>
        <v>0</v>
      </c>
      <c r="I16" s="55">
        <f t="shared" si="5"/>
        <v>0</v>
      </c>
      <c r="J16" s="55">
        <f t="shared" si="5"/>
        <v>0</v>
      </c>
      <c r="K16" s="51">
        <f t="shared" si="1"/>
        <v>0</v>
      </c>
      <c r="L16" s="12"/>
      <c r="M16" s="13"/>
    </row>
    <row r="17" spans="1:13" ht="24" customHeight="1">
      <c r="A17" s="106"/>
      <c r="B17" s="109"/>
      <c r="C17" s="109"/>
      <c r="D17" s="54" t="s">
        <v>14</v>
      </c>
      <c r="E17" s="55">
        <f>E22+E27+E38</f>
        <v>1563.8</v>
      </c>
      <c r="F17" s="55">
        <f>F22+F27+F38+F48+F33</f>
        <v>1632.37</v>
      </c>
      <c r="G17" s="55">
        <f>G22+G27+G33+G38+G43+G48</f>
        <v>2108.01</v>
      </c>
      <c r="H17" s="55">
        <f t="shared" si="5"/>
        <v>240</v>
      </c>
      <c r="I17" s="55">
        <f t="shared" si="5"/>
        <v>240</v>
      </c>
      <c r="J17" s="55">
        <f t="shared" si="5"/>
        <v>240</v>
      </c>
      <c r="K17" s="51">
        <f t="shared" si="1"/>
        <v>6024.18</v>
      </c>
      <c r="L17" s="12"/>
      <c r="M17" s="13"/>
    </row>
    <row r="18" spans="1:12" ht="20.25" customHeight="1">
      <c r="A18" s="107"/>
      <c r="B18" s="110"/>
      <c r="C18" s="110"/>
      <c r="D18" s="54" t="s">
        <v>7</v>
      </c>
      <c r="E18" s="55">
        <f>E23+E28+E39</f>
        <v>0</v>
      </c>
      <c r="F18" s="55">
        <f>F23+F28+F39</f>
        <v>0</v>
      </c>
      <c r="G18" s="55">
        <f t="shared" si="5"/>
        <v>0</v>
      </c>
      <c r="H18" s="55">
        <f t="shared" si="5"/>
        <v>0</v>
      </c>
      <c r="I18" s="55">
        <f t="shared" si="5"/>
        <v>0</v>
      </c>
      <c r="J18" s="55">
        <f t="shared" si="5"/>
        <v>0</v>
      </c>
      <c r="K18" s="51">
        <f t="shared" si="1"/>
        <v>0</v>
      </c>
      <c r="L18" s="10"/>
    </row>
    <row r="19" spans="1:13" ht="18.75" customHeight="1">
      <c r="A19" s="95" t="s">
        <v>37</v>
      </c>
      <c r="B19" s="116" t="s">
        <v>24</v>
      </c>
      <c r="C19" s="116" t="s">
        <v>32</v>
      </c>
      <c r="D19" s="44" t="s">
        <v>5</v>
      </c>
      <c r="E19" s="28">
        <v>0</v>
      </c>
      <c r="F19" s="28">
        <f>SUM(F20:F23)</f>
        <v>0</v>
      </c>
      <c r="G19" s="28">
        <f>SUM(G20:G23)</f>
        <v>0</v>
      </c>
      <c r="H19" s="28">
        <f>SUM(H20:H23)</f>
        <v>0</v>
      </c>
      <c r="I19" s="28">
        <f>SUM(I20:I23)</f>
        <v>0</v>
      </c>
      <c r="J19" s="28">
        <f>SUM(J20:J23)</f>
        <v>0</v>
      </c>
      <c r="K19" s="40">
        <f t="shared" si="1"/>
        <v>0</v>
      </c>
      <c r="L19" s="10"/>
      <c r="M19" s="3"/>
    </row>
    <row r="20" spans="1:13" ht="35.25" customHeight="1">
      <c r="A20" s="96"/>
      <c r="B20" s="117"/>
      <c r="C20" s="117"/>
      <c r="D20" s="45" t="s">
        <v>18</v>
      </c>
      <c r="E20" s="28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40">
        <f t="shared" si="1"/>
        <v>0</v>
      </c>
      <c r="L20" s="10"/>
      <c r="M20" s="7"/>
    </row>
    <row r="21" spans="1:13" ht="30.75" customHeight="1">
      <c r="A21" s="96"/>
      <c r="B21" s="117"/>
      <c r="C21" s="117"/>
      <c r="D21" s="45" t="s">
        <v>19</v>
      </c>
      <c r="E21" s="28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40">
        <f t="shared" si="1"/>
        <v>0</v>
      </c>
      <c r="L21" s="10"/>
      <c r="M21" s="3"/>
    </row>
    <row r="22" spans="1:12" ht="28.5" customHeight="1">
      <c r="A22" s="96"/>
      <c r="B22" s="117"/>
      <c r="C22" s="117"/>
      <c r="D22" s="45" t="s">
        <v>14</v>
      </c>
      <c r="E22" s="28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40">
        <f t="shared" si="1"/>
        <v>0</v>
      </c>
      <c r="L22" s="10"/>
    </row>
    <row r="23" spans="1:12" ht="18.75" customHeight="1">
      <c r="A23" s="96"/>
      <c r="B23" s="118"/>
      <c r="C23" s="118"/>
      <c r="D23" s="45" t="s">
        <v>7</v>
      </c>
      <c r="E23" s="28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40">
        <f t="shared" si="1"/>
        <v>0</v>
      </c>
      <c r="L23" s="10"/>
    </row>
    <row r="24" spans="1:12" ht="18.75" customHeight="1">
      <c r="A24" s="92" t="s">
        <v>35</v>
      </c>
      <c r="B24" s="85" t="s">
        <v>24</v>
      </c>
      <c r="C24" s="85" t="s">
        <v>59</v>
      </c>
      <c r="D24" s="34" t="s">
        <v>5</v>
      </c>
      <c r="E24" s="46">
        <f aca="true" t="shared" si="6" ref="E24:J24">E25+E26+E27+E28</f>
        <v>240</v>
      </c>
      <c r="F24" s="28">
        <f t="shared" si="6"/>
        <v>240</v>
      </c>
      <c r="G24" s="28">
        <f t="shared" si="6"/>
        <v>240</v>
      </c>
      <c r="H24" s="28">
        <f t="shared" si="6"/>
        <v>240</v>
      </c>
      <c r="I24" s="28">
        <f t="shared" si="6"/>
        <v>240</v>
      </c>
      <c r="J24" s="28">
        <f t="shared" si="6"/>
        <v>240</v>
      </c>
      <c r="K24" s="40">
        <f t="shared" si="1"/>
        <v>1440</v>
      </c>
      <c r="L24" s="10"/>
    </row>
    <row r="25" spans="1:12" ht="38.25" customHeight="1">
      <c r="A25" s="93"/>
      <c r="B25" s="86"/>
      <c r="C25" s="86"/>
      <c r="D25" s="5" t="s">
        <v>18</v>
      </c>
      <c r="E25" s="48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40">
        <f t="shared" si="1"/>
        <v>0</v>
      </c>
      <c r="L25" s="10"/>
    </row>
    <row r="26" spans="1:12" s="3" customFormat="1" ht="28.5" customHeight="1">
      <c r="A26" s="93"/>
      <c r="B26" s="86"/>
      <c r="C26" s="86"/>
      <c r="D26" s="5" t="s">
        <v>19</v>
      </c>
      <c r="E26" s="48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40">
        <f t="shared" si="1"/>
        <v>0</v>
      </c>
      <c r="L26" s="10"/>
    </row>
    <row r="27" spans="1:19" s="3" customFormat="1" ht="27" customHeight="1">
      <c r="A27" s="93"/>
      <c r="B27" s="86"/>
      <c r="C27" s="86"/>
      <c r="D27" s="5" t="s">
        <v>14</v>
      </c>
      <c r="E27" s="48">
        <v>240</v>
      </c>
      <c r="F27" s="48">
        <v>240</v>
      </c>
      <c r="G27" s="56">
        <v>240</v>
      </c>
      <c r="H27" s="29">
        <v>240</v>
      </c>
      <c r="I27" s="29">
        <v>240</v>
      </c>
      <c r="J27" s="29">
        <v>240</v>
      </c>
      <c r="K27" s="40">
        <f t="shared" si="1"/>
        <v>1440</v>
      </c>
      <c r="L27" s="10"/>
      <c r="M27" s="7"/>
      <c r="N27" s="7"/>
      <c r="O27" s="7"/>
      <c r="P27" s="7"/>
      <c r="Q27" s="7"/>
      <c r="R27" s="7"/>
      <c r="S27" s="7"/>
    </row>
    <row r="28" spans="1:12" s="3" customFormat="1" ht="47.25" customHeight="1">
      <c r="A28" s="93"/>
      <c r="B28" s="87"/>
      <c r="C28" s="87"/>
      <c r="D28" s="5" t="s">
        <v>7</v>
      </c>
      <c r="E28" s="48">
        <v>0</v>
      </c>
      <c r="F28" s="48">
        <v>0</v>
      </c>
      <c r="G28" s="29">
        <v>0</v>
      </c>
      <c r="H28" s="29">
        <v>0</v>
      </c>
      <c r="I28" s="29">
        <v>0</v>
      </c>
      <c r="J28" s="29">
        <v>0</v>
      </c>
      <c r="K28" s="40">
        <f t="shared" si="1"/>
        <v>0</v>
      </c>
      <c r="L28" s="10"/>
    </row>
    <row r="29" spans="1:12" s="3" customFormat="1" ht="67.5" customHeight="1" hidden="1">
      <c r="A29" s="35"/>
      <c r="B29" s="36"/>
      <c r="C29" s="36"/>
      <c r="D29" s="24"/>
      <c r="E29" s="57"/>
      <c r="F29" s="57"/>
      <c r="G29" s="30"/>
      <c r="H29" s="30"/>
      <c r="I29" s="30"/>
      <c r="J29" s="30"/>
      <c r="K29" s="40">
        <f t="shared" si="1"/>
        <v>0</v>
      </c>
      <c r="L29" s="10"/>
    </row>
    <row r="30" spans="1:12" s="3" customFormat="1" ht="67.5" customHeight="1">
      <c r="A30" s="92" t="s">
        <v>33</v>
      </c>
      <c r="B30" s="85" t="s">
        <v>24</v>
      </c>
      <c r="C30" s="85" t="s">
        <v>60</v>
      </c>
      <c r="D30" s="34" t="s">
        <v>5</v>
      </c>
      <c r="E30" s="46">
        <f aca="true" t="shared" si="7" ref="E30:J30">E31+E32+E33+E34</f>
        <v>1323.8</v>
      </c>
      <c r="F30" s="46">
        <f t="shared" si="7"/>
        <v>424</v>
      </c>
      <c r="G30" s="46">
        <f t="shared" si="7"/>
        <v>689.2</v>
      </c>
      <c r="H30" s="46">
        <f t="shared" si="7"/>
        <v>0</v>
      </c>
      <c r="I30" s="46">
        <f t="shared" si="7"/>
        <v>0</v>
      </c>
      <c r="J30" s="28">
        <f t="shared" si="7"/>
        <v>0</v>
      </c>
      <c r="K30" s="40">
        <f>SUM(E30:J30)</f>
        <v>2437</v>
      </c>
      <c r="L30" s="10"/>
    </row>
    <row r="31" spans="1:12" s="3" customFormat="1" ht="67.5" customHeight="1">
      <c r="A31" s="93"/>
      <c r="B31" s="86"/>
      <c r="C31" s="86"/>
      <c r="D31" s="5" t="s">
        <v>18</v>
      </c>
      <c r="E31" s="48">
        <v>0</v>
      </c>
      <c r="F31" s="48">
        <v>0</v>
      </c>
      <c r="G31" s="29">
        <v>90</v>
      </c>
      <c r="H31" s="29">
        <v>0</v>
      </c>
      <c r="I31" s="29">
        <v>0</v>
      </c>
      <c r="J31" s="29">
        <v>0</v>
      </c>
      <c r="K31" s="40">
        <f>SUM(E31:J31)</f>
        <v>90</v>
      </c>
      <c r="L31" s="10"/>
    </row>
    <row r="32" spans="1:12" s="3" customFormat="1" ht="67.5" customHeight="1">
      <c r="A32" s="93"/>
      <c r="B32" s="86"/>
      <c r="C32" s="86"/>
      <c r="D32" s="5" t="s">
        <v>19</v>
      </c>
      <c r="E32" s="48">
        <v>0</v>
      </c>
      <c r="F32" s="48">
        <v>0</v>
      </c>
      <c r="G32" s="29">
        <v>0</v>
      </c>
      <c r="H32" s="29">
        <v>0</v>
      </c>
      <c r="I32" s="29">
        <v>0</v>
      </c>
      <c r="J32" s="29">
        <v>0</v>
      </c>
      <c r="K32" s="40">
        <f>SUM(E32:J32)</f>
        <v>0</v>
      </c>
      <c r="L32" s="10"/>
    </row>
    <row r="33" spans="1:12" s="3" customFormat="1" ht="67.5" customHeight="1">
      <c r="A33" s="93"/>
      <c r="B33" s="86"/>
      <c r="C33" s="86"/>
      <c r="D33" s="5" t="s">
        <v>14</v>
      </c>
      <c r="E33" s="48">
        <v>1323.8</v>
      </c>
      <c r="F33" s="48">
        <v>424</v>
      </c>
      <c r="G33" s="56">
        <v>599.2</v>
      </c>
      <c r="H33" s="29">
        <v>0</v>
      </c>
      <c r="I33" s="29">
        <v>0</v>
      </c>
      <c r="J33" s="29">
        <v>0</v>
      </c>
      <c r="K33" s="40">
        <f>SUM(E33:J33)</f>
        <v>2347</v>
      </c>
      <c r="L33" s="10"/>
    </row>
    <row r="34" spans="1:12" s="3" customFormat="1" ht="67.5" customHeight="1">
      <c r="A34" s="93"/>
      <c r="B34" s="87"/>
      <c r="C34" s="87"/>
      <c r="D34" s="5" t="s">
        <v>7</v>
      </c>
      <c r="E34" s="48">
        <v>0</v>
      </c>
      <c r="F34" s="48">
        <v>0</v>
      </c>
      <c r="G34" s="29">
        <v>0</v>
      </c>
      <c r="H34" s="29">
        <v>0</v>
      </c>
      <c r="I34" s="29">
        <v>0</v>
      </c>
      <c r="J34" s="29">
        <v>0</v>
      </c>
      <c r="K34" s="40">
        <f>SUM(E34:J34)</f>
        <v>0</v>
      </c>
      <c r="L34" s="10"/>
    </row>
    <row r="35" spans="1:12" s="3" customFormat="1" ht="23.25" customHeight="1">
      <c r="A35" s="92" t="s">
        <v>33</v>
      </c>
      <c r="B35" s="85" t="s">
        <v>24</v>
      </c>
      <c r="C35" s="85" t="s">
        <v>50</v>
      </c>
      <c r="D35" s="34" t="s">
        <v>5</v>
      </c>
      <c r="E35" s="46">
        <f aca="true" t="shared" si="8" ref="E35:J35">E36+E37+E38+E39</f>
        <v>1323.8</v>
      </c>
      <c r="F35" s="46">
        <f>F36+F37+F38+F39</f>
        <v>968.37</v>
      </c>
      <c r="G35" s="28">
        <f t="shared" si="8"/>
        <v>1058.81</v>
      </c>
      <c r="H35" s="28">
        <f t="shared" si="8"/>
        <v>0</v>
      </c>
      <c r="I35" s="28">
        <f t="shared" si="8"/>
        <v>0</v>
      </c>
      <c r="J35" s="28">
        <f t="shared" si="8"/>
        <v>0</v>
      </c>
      <c r="K35" s="40">
        <f t="shared" si="1"/>
        <v>3350.98</v>
      </c>
      <c r="L35" s="10"/>
    </row>
    <row r="36" spans="1:12" s="3" customFormat="1" ht="27" customHeight="1">
      <c r="A36" s="93"/>
      <c r="B36" s="86"/>
      <c r="C36" s="86"/>
      <c r="D36" s="5" t="s">
        <v>18</v>
      </c>
      <c r="E36" s="4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40">
        <f t="shared" si="1"/>
        <v>0</v>
      </c>
      <c r="L36" s="10"/>
    </row>
    <row r="37" spans="1:12" s="3" customFormat="1" ht="30" customHeight="1">
      <c r="A37" s="93"/>
      <c r="B37" s="86"/>
      <c r="C37" s="86"/>
      <c r="D37" s="5" t="s">
        <v>19</v>
      </c>
      <c r="E37" s="48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40">
        <f t="shared" si="1"/>
        <v>0</v>
      </c>
      <c r="L37" s="10"/>
    </row>
    <row r="38" spans="1:12" s="3" customFormat="1" ht="24" customHeight="1">
      <c r="A38" s="93"/>
      <c r="B38" s="86"/>
      <c r="C38" s="86"/>
      <c r="D38" s="5" t="s">
        <v>14</v>
      </c>
      <c r="E38" s="48">
        <v>1323.8</v>
      </c>
      <c r="F38" s="48">
        <v>968.37</v>
      </c>
      <c r="G38" s="56">
        <v>1058.81</v>
      </c>
      <c r="H38" s="29">
        <v>0</v>
      </c>
      <c r="I38" s="29">
        <v>0</v>
      </c>
      <c r="J38" s="29">
        <v>0</v>
      </c>
      <c r="K38" s="40">
        <f t="shared" si="1"/>
        <v>3350.98</v>
      </c>
      <c r="L38" s="10"/>
    </row>
    <row r="39" spans="1:12" s="3" customFormat="1" ht="35.25" customHeight="1">
      <c r="A39" s="93"/>
      <c r="B39" s="87"/>
      <c r="C39" s="87"/>
      <c r="D39" s="5" t="s">
        <v>7</v>
      </c>
      <c r="E39" s="48">
        <v>0</v>
      </c>
      <c r="F39" s="48">
        <v>0</v>
      </c>
      <c r="G39" s="29">
        <v>0</v>
      </c>
      <c r="H39" s="29">
        <v>0</v>
      </c>
      <c r="I39" s="29">
        <v>0</v>
      </c>
      <c r="J39" s="29">
        <v>0</v>
      </c>
      <c r="K39" s="40">
        <f t="shared" si="1"/>
        <v>0</v>
      </c>
      <c r="L39" s="10"/>
    </row>
    <row r="40" spans="1:12" s="3" customFormat="1" ht="35.25" customHeight="1">
      <c r="A40" s="92" t="s">
        <v>51</v>
      </c>
      <c r="B40" s="85" t="s">
        <v>53</v>
      </c>
      <c r="C40" s="85" t="s">
        <v>54</v>
      </c>
      <c r="D40" s="34" t="s">
        <v>5</v>
      </c>
      <c r="E40" s="46">
        <f aca="true" t="shared" si="9" ref="E40:J40">E41+E42+E43+E44</f>
        <v>1323.8</v>
      </c>
      <c r="F40" s="46">
        <f t="shared" si="9"/>
        <v>0</v>
      </c>
      <c r="G40" s="28">
        <f t="shared" si="9"/>
        <v>210</v>
      </c>
      <c r="H40" s="28">
        <f t="shared" si="9"/>
        <v>0</v>
      </c>
      <c r="I40" s="28">
        <f t="shared" si="9"/>
        <v>0</v>
      </c>
      <c r="J40" s="28">
        <f t="shared" si="9"/>
        <v>0</v>
      </c>
      <c r="K40" s="40">
        <f aca="true" t="shared" si="10" ref="K40:K49">SUM(E40:J40)</f>
        <v>1533.8</v>
      </c>
      <c r="L40" s="10"/>
    </row>
    <row r="41" spans="1:12" s="3" customFormat="1" ht="35.25" customHeight="1">
      <c r="A41" s="93"/>
      <c r="B41" s="86"/>
      <c r="C41" s="86"/>
      <c r="D41" s="5" t="s">
        <v>18</v>
      </c>
      <c r="E41" s="48">
        <v>0</v>
      </c>
      <c r="F41" s="48">
        <v>0</v>
      </c>
      <c r="G41" s="29">
        <v>0</v>
      </c>
      <c r="H41" s="29">
        <v>0</v>
      </c>
      <c r="I41" s="29">
        <v>0</v>
      </c>
      <c r="J41" s="29">
        <v>0</v>
      </c>
      <c r="K41" s="40">
        <f t="shared" si="10"/>
        <v>0</v>
      </c>
      <c r="L41" s="10"/>
    </row>
    <row r="42" spans="1:12" s="3" customFormat="1" ht="35.25" customHeight="1">
      <c r="A42" s="93"/>
      <c r="B42" s="86"/>
      <c r="C42" s="86"/>
      <c r="D42" s="5" t="s">
        <v>19</v>
      </c>
      <c r="E42" s="48">
        <v>0</v>
      </c>
      <c r="F42" s="48">
        <v>0</v>
      </c>
      <c r="G42" s="29">
        <v>0</v>
      </c>
      <c r="H42" s="29">
        <v>0</v>
      </c>
      <c r="I42" s="29">
        <v>0</v>
      </c>
      <c r="J42" s="29">
        <v>0</v>
      </c>
      <c r="K42" s="40">
        <f t="shared" si="10"/>
        <v>0</v>
      </c>
      <c r="L42" s="10"/>
    </row>
    <row r="43" spans="1:12" s="3" customFormat="1" ht="35.25" customHeight="1">
      <c r="A43" s="93"/>
      <c r="B43" s="86"/>
      <c r="C43" s="86"/>
      <c r="D43" s="5" t="s">
        <v>14</v>
      </c>
      <c r="E43" s="48">
        <v>1323.8</v>
      </c>
      <c r="F43" s="48">
        <v>0</v>
      </c>
      <c r="G43" s="29">
        <v>210</v>
      </c>
      <c r="H43" s="29">
        <v>0</v>
      </c>
      <c r="I43" s="29">
        <v>0</v>
      </c>
      <c r="J43" s="29">
        <v>0</v>
      </c>
      <c r="K43" s="40">
        <f t="shared" si="10"/>
        <v>1533.8</v>
      </c>
      <c r="L43" s="10"/>
    </row>
    <row r="44" spans="1:12" s="3" customFormat="1" ht="35.25" customHeight="1">
      <c r="A44" s="93"/>
      <c r="B44" s="87"/>
      <c r="C44" s="87"/>
      <c r="D44" s="5" t="s">
        <v>7</v>
      </c>
      <c r="E44" s="48">
        <v>0</v>
      </c>
      <c r="F44" s="48">
        <v>0</v>
      </c>
      <c r="G44" s="29">
        <v>0</v>
      </c>
      <c r="H44" s="29">
        <v>0</v>
      </c>
      <c r="I44" s="29">
        <v>0</v>
      </c>
      <c r="J44" s="29">
        <v>0</v>
      </c>
      <c r="K44" s="40">
        <f t="shared" si="10"/>
        <v>0</v>
      </c>
      <c r="L44" s="10"/>
    </row>
    <row r="45" spans="1:12" s="3" customFormat="1" ht="35.25" customHeight="1">
      <c r="A45" s="92" t="s">
        <v>51</v>
      </c>
      <c r="B45" s="85" t="s">
        <v>53</v>
      </c>
      <c r="C45" s="85" t="s">
        <v>52</v>
      </c>
      <c r="D45" s="34" t="s">
        <v>5</v>
      </c>
      <c r="E45" s="46">
        <f aca="true" t="shared" si="11" ref="E45:J45">E46+E47+E48+E49</f>
        <v>1323.8</v>
      </c>
      <c r="F45" s="46">
        <f t="shared" si="11"/>
        <v>0</v>
      </c>
      <c r="G45" s="28">
        <f t="shared" si="11"/>
        <v>287.97</v>
      </c>
      <c r="H45" s="28">
        <f t="shared" si="11"/>
        <v>0</v>
      </c>
      <c r="I45" s="28">
        <f t="shared" si="11"/>
        <v>0</v>
      </c>
      <c r="J45" s="28">
        <f t="shared" si="11"/>
        <v>0</v>
      </c>
      <c r="K45" s="40">
        <f t="shared" si="10"/>
        <v>1611.77</v>
      </c>
      <c r="L45" s="10"/>
    </row>
    <row r="46" spans="1:12" s="3" customFormat="1" ht="35.25" customHeight="1">
      <c r="A46" s="93"/>
      <c r="B46" s="86"/>
      <c r="C46" s="86"/>
      <c r="D46" s="5" t="s">
        <v>18</v>
      </c>
      <c r="E46" s="48">
        <v>0</v>
      </c>
      <c r="F46" s="48">
        <v>0</v>
      </c>
      <c r="G46" s="29">
        <v>287.97</v>
      </c>
      <c r="H46" s="29">
        <v>0</v>
      </c>
      <c r="I46" s="29">
        <v>0</v>
      </c>
      <c r="J46" s="29">
        <v>0</v>
      </c>
      <c r="K46" s="40">
        <f t="shared" si="10"/>
        <v>287.97</v>
      </c>
      <c r="L46" s="10"/>
    </row>
    <row r="47" spans="1:12" s="3" customFormat="1" ht="35.25" customHeight="1">
      <c r="A47" s="93"/>
      <c r="B47" s="86"/>
      <c r="C47" s="86"/>
      <c r="D47" s="5" t="s">
        <v>19</v>
      </c>
      <c r="E47" s="48">
        <v>0</v>
      </c>
      <c r="F47" s="48">
        <v>0</v>
      </c>
      <c r="G47" s="29">
        <v>0</v>
      </c>
      <c r="H47" s="29">
        <v>0</v>
      </c>
      <c r="I47" s="29">
        <v>0</v>
      </c>
      <c r="J47" s="29">
        <v>0</v>
      </c>
      <c r="K47" s="40">
        <f t="shared" si="10"/>
        <v>0</v>
      </c>
      <c r="L47" s="10"/>
    </row>
    <row r="48" spans="1:12" s="3" customFormat="1" ht="35.25" customHeight="1">
      <c r="A48" s="93"/>
      <c r="B48" s="86"/>
      <c r="C48" s="86"/>
      <c r="D48" s="5" t="s">
        <v>14</v>
      </c>
      <c r="E48" s="48">
        <v>1323.8</v>
      </c>
      <c r="F48" s="48">
        <v>0</v>
      </c>
      <c r="G48" s="29">
        <v>0</v>
      </c>
      <c r="H48" s="29">
        <v>0</v>
      </c>
      <c r="I48" s="29">
        <v>0</v>
      </c>
      <c r="J48" s="29">
        <v>0</v>
      </c>
      <c r="K48" s="40">
        <f t="shared" si="10"/>
        <v>1323.8</v>
      </c>
      <c r="L48" s="10"/>
    </row>
    <row r="49" spans="1:12" s="3" customFormat="1" ht="35.25" customHeight="1">
      <c r="A49" s="93"/>
      <c r="B49" s="87"/>
      <c r="C49" s="87"/>
      <c r="D49" s="5" t="s">
        <v>7</v>
      </c>
      <c r="E49" s="48">
        <v>0</v>
      </c>
      <c r="F49" s="48">
        <v>0</v>
      </c>
      <c r="G49" s="29">
        <v>0</v>
      </c>
      <c r="H49" s="29">
        <v>0</v>
      </c>
      <c r="I49" s="29">
        <v>0</v>
      </c>
      <c r="J49" s="29">
        <v>0</v>
      </c>
      <c r="K49" s="40">
        <f t="shared" si="10"/>
        <v>0</v>
      </c>
      <c r="L49" s="10"/>
    </row>
    <row r="50" spans="1:11" ht="15">
      <c r="A50" s="121" t="s">
        <v>41</v>
      </c>
      <c r="B50" s="98" t="s">
        <v>3</v>
      </c>
      <c r="C50" s="102" t="s">
        <v>10</v>
      </c>
      <c r="D50" s="66" t="s">
        <v>5</v>
      </c>
      <c r="E50" s="67">
        <f aca="true" t="shared" si="12" ref="E50:J50">E51+E52+E53+E54</f>
        <v>30</v>
      </c>
      <c r="F50" s="67">
        <f t="shared" si="12"/>
        <v>0</v>
      </c>
      <c r="G50" s="67">
        <f t="shared" si="12"/>
        <v>0</v>
      </c>
      <c r="H50" s="67">
        <f t="shared" si="12"/>
        <v>402.84</v>
      </c>
      <c r="I50" s="67">
        <f t="shared" si="12"/>
        <v>402.84</v>
      </c>
      <c r="J50" s="67">
        <f t="shared" si="12"/>
        <v>402.84</v>
      </c>
      <c r="K50" s="68">
        <f t="shared" si="1"/>
        <v>1238.52</v>
      </c>
    </row>
    <row r="51" spans="1:11" ht="32.25" customHeight="1">
      <c r="A51" s="122"/>
      <c r="B51" s="99"/>
      <c r="C51" s="99"/>
      <c r="D51" s="69" t="s">
        <v>15</v>
      </c>
      <c r="E51" s="70">
        <f aca="true" t="shared" si="13" ref="E51:F53">E56+E61+E66</f>
        <v>0</v>
      </c>
      <c r="F51" s="70">
        <f t="shared" si="13"/>
        <v>0</v>
      </c>
      <c r="G51" s="70">
        <f>G56</f>
        <v>0</v>
      </c>
      <c r="H51" s="70">
        <v>0</v>
      </c>
      <c r="I51" s="70">
        <v>0</v>
      </c>
      <c r="J51" s="70">
        <f>J56</f>
        <v>0</v>
      </c>
      <c r="K51" s="68">
        <f t="shared" si="1"/>
        <v>0</v>
      </c>
    </row>
    <row r="52" spans="1:11" ht="27.75" customHeight="1">
      <c r="A52" s="122"/>
      <c r="B52" s="99"/>
      <c r="C52" s="99"/>
      <c r="D52" s="71" t="s">
        <v>17</v>
      </c>
      <c r="E52" s="72">
        <f t="shared" si="13"/>
        <v>0</v>
      </c>
      <c r="F52" s="72">
        <f t="shared" si="13"/>
        <v>0</v>
      </c>
      <c r="G52" s="72">
        <v>0</v>
      </c>
      <c r="H52" s="72">
        <v>0</v>
      </c>
      <c r="I52" s="72">
        <f>I57</f>
        <v>0</v>
      </c>
      <c r="J52" s="72">
        <f>J57</f>
        <v>0</v>
      </c>
      <c r="K52" s="68">
        <f t="shared" si="1"/>
        <v>0</v>
      </c>
    </row>
    <row r="53" spans="1:11" ht="25.5">
      <c r="A53" s="122"/>
      <c r="B53" s="100"/>
      <c r="C53" s="100"/>
      <c r="D53" s="71" t="s">
        <v>14</v>
      </c>
      <c r="E53" s="73">
        <f t="shared" si="13"/>
        <v>30</v>
      </c>
      <c r="F53" s="73">
        <f t="shared" si="13"/>
        <v>0</v>
      </c>
      <c r="G53" s="73">
        <f>G58+G63+G68</f>
        <v>0</v>
      </c>
      <c r="H53" s="73">
        <v>402.84</v>
      </c>
      <c r="I53" s="73">
        <v>402.84</v>
      </c>
      <c r="J53" s="73">
        <v>402.84</v>
      </c>
      <c r="K53" s="68">
        <f t="shared" si="1"/>
        <v>1238.52</v>
      </c>
    </row>
    <row r="54" spans="1:11" ht="15">
      <c r="A54" s="123"/>
      <c r="B54" s="101"/>
      <c r="C54" s="101"/>
      <c r="D54" s="74" t="s">
        <v>7</v>
      </c>
      <c r="E54" s="75">
        <v>0</v>
      </c>
      <c r="F54" s="75">
        <f>F59</f>
        <v>0</v>
      </c>
      <c r="G54" s="75">
        <f>G59</f>
        <v>0</v>
      </c>
      <c r="H54" s="75">
        <f>H59</f>
        <v>0</v>
      </c>
      <c r="I54" s="75">
        <f>I59</f>
        <v>0</v>
      </c>
      <c r="J54" s="75">
        <f>J59</f>
        <v>0</v>
      </c>
      <c r="K54" s="68">
        <f t="shared" si="1"/>
        <v>0</v>
      </c>
    </row>
    <row r="55" spans="1:11" ht="15">
      <c r="A55" s="92" t="s">
        <v>40</v>
      </c>
      <c r="B55" s="85" t="s">
        <v>24</v>
      </c>
      <c r="C55" s="94" t="s">
        <v>39</v>
      </c>
      <c r="D55" s="34" t="s">
        <v>5</v>
      </c>
      <c r="E55" s="46">
        <f aca="true" t="shared" si="14" ref="E55:J55">E56+E57+E58+E59</f>
        <v>0</v>
      </c>
      <c r="F55" s="46">
        <f t="shared" si="14"/>
        <v>0</v>
      </c>
      <c r="G55" s="28">
        <f t="shared" si="14"/>
        <v>0</v>
      </c>
      <c r="H55" s="28">
        <f t="shared" si="14"/>
        <v>201.42</v>
      </c>
      <c r="I55" s="28">
        <f t="shared" si="14"/>
        <v>201.42</v>
      </c>
      <c r="J55" s="28">
        <f t="shared" si="14"/>
        <v>201.42</v>
      </c>
      <c r="K55" s="40">
        <f t="shared" si="1"/>
        <v>604.26</v>
      </c>
    </row>
    <row r="56" spans="1:11" ht="27" customHeight="1">
      <c r="A56" s="93"/>
      <c r="B56" s="86"/>
      <c r="C56" s="86"/>
      <c r="D56" s="37" t="s">
        <v>18</v>
      </c>
      <c r="E56" s="47">
        <v>0</v>
      </c>
      <c r="F56" s="47">
        <v>0</v>
      </c>
      <c r="G56" s="42">
        <v>0</v>
      </c>
      <c r="H56" s="42">
        <v>0</v>
      </c>
      <c r="I56" s="42">
        <v>0</v>
      </c>
      <c r="J56" s="42">
        <v>0</v>
      </c>
      <c r="K56" s="40">
        <f t="shared" si="1"/>
        <v>0</v>
      </c>
    </row>
    <row r="57" spans="1:11" ht="25.5">
      <c r="A57" s="93"/>
      <c r="B57" s="86"/>
      <c r="C57" s="86"/>
      <c r="D57" s="5" t="s">
        <v>19</v>
      </c>
      <c r="E57" s="48">
        <v>0</v>
      </c>
      <c r="F57" s="48">
        <v>0</v>
      </c>
      <c r="G57" s="29">
        <v>0</v>
      </c>
      <c r="H57" s="29">
        <v>0</v>
      </c>
      <c r="I57" s="29">
        <v>0</v>
      </c>
      <c r="J57" s="29">
        <v>0</v>
      </c>
      <c r="K57" s="40">
        <f t="shared" si="1"/>
        <v>0</v>
      </c>
    </row>
    <row r="58" spans="1:11" ht="25.5">
      <c r="A58" s="93"/>
      <c r="B58" s="86"/>
      <c r="C58" s="86"/>
      <c r="D58" s="5" t="s">
        <v>14</v>
      </c>
      <c r="E58" s="48">
        <v>0</v>
      </c>
      <c r="F58" s="48">
        <v>0</v>
      </c>
      <c r="G58" s="29">
        <v>0</v>
      </c>
      <c r="H58" s="29">
        <v>201.42</v>
      </c>
      <c r="I58" s="29">
        <v>201.42</v>
      </c>
      <c r="J58" s="29">
        <v>201.42</v>
      </c>
      <c r="K58" s="40">
        <f t="shared" si="1"/>
        <v>604.26</v>
      </c>
    </row>
    <row r="59" spans="1:11" ht="15">
      <c r="A59" s="93"/>
      <c r="B59" s="87"/>
      <c r="C59" s="87"/>
      <c r="D59" s="21" t="s">
        <v>7</v>
      </c>
      <c r="E59" s="57">
        <v>0</v>
      </c>
      <c r="F59" s="57">
        <v>0</v>
      </c>
      <c r="G59" s="30">
        <v>0</v>
      </c>
      <c r="H59" s="30">
        <v>0</v>
      </c>
      <c r="I59" s="30">
        <v>0</v>
      </c>
      <c r="J59" s="30">
        <v>0</v>
      </c>
      <c r="K59" s="40">
        <f t="shared" si="1"/>
        <v>0</v>
      </c>
    </row>
    <row r="60" spans="1:11" ht="15">
      <c r="A60" s="92" t="s">
        <v>42</v>
      </c>
      <c r="B60" s="85" t="s">
        <v>24</v>
      </c>
      <c r="C60" s="94" t="s">
        <v>43</v>
      </c>
      <c r="D60" s="34" t="s">
        <v>5</v>
      </c>
      <c r="E60" s="46">
        <f aca="true" t="shared" si="15" ref="E60:J60">E61+E62+E63+E64</f>
        <v>0</v>
      </c>
      <c r="F60" s="46">
        <f t="shared" si="15"/>
        <v>0</v>
      </c>
      <c r="G60" s="28">
        <f t="shared" si="15"/>
        <v>0</v>
      </c>
      <c r="H60" s="28">
        <f t="shared" si="15"/>
        <v>0</v>
      </c>
      <c r="I60" s="28">
        <f t="shared" si="15"/>
        <v>0</v>
      </c>
      <c r="J60" s="28">
        <f t="shared" si="15"/>
        <v>0</v>
      </c>
      <c r="K60" s="40">
        <f t="shared" si="1"/>
        <v>0</v>
      </c>
    </row>
    <row r="61" spans="1:11" ht="25.5">
      <c r="A61" s="93"/>
      <c r="B61" s="86"/>
      <c r="C61" s="86"/>
      <c r="D61" s="37" t="s">
        <v>18</v>
      </c>
      <c r="E61" s="47">
        <v>0</v>
      </c>
      <c r="F61" s="47">
        <v>0</v>
      </c>
      <c r="G61" s="42">
        <v>0</v>
      </c>
      <c r="H61" s="42">
        <v>0</v>
      </c>
      <c r="I61" s="42">
        <v>0</v>
      </c>
      <c r="J61" s="42">
        <v>0</v>
      </c>
      <c r="K61" s="40">
        <f t="shared" si="1"/>
        <v>0</v>
      </c>
    </row>
    <row r="62" spans="1:11" ht="25.5">
      <c r="A62" s="93"/>
      <c r="B62" s="86"/>
      <c r="C62" s="86"/>
      <c r="D62" s="5" t="s">
        <v>19</v>
      </c>
      <c r="E62" s="48">
        <v>0</v>
      </c>
      <c r="F62" s="48">
        <v>0</v>
      </c>
      <c r="G62" s="29">
        <v>0</v>
      </c>
      <c r="H62" s="29">
        <v>0</v>
      </c>
      <c r="I62" s="29">
        <v>0</v>
      </c>
      <c r="J62" s="29">
        <v>0</v>
      </c>
      <c r="K62" s="40">
        <f t="shared" si="1"/>
        <v>0</v>
      </c>
    </row>
    <row r="63" spans="1:11" ht="25.5">
      <c r="A63" s="93"/>
      <c r="B63" s="86"/>
      <c r="C63" s="86"/>
      <c r="D63" s="5" t="s">
        <v>14</v>
      </c>
      <c r="E63" s="48">
        <v>0</v>
      </c>
      <c r="F63" s="48">
        <v>0</v>
      </c>
      <c r="G63" s="29">
        <v>0</v>
      </c>
      <c r="H63" s="29">
        <v>0</v>
      </c>
      <c r="I63" s="29">
        <v>0</v>
      </c>
      <c r="J63" s="29">
        <v>0</v>
      </c>
      <c r="K63" s="40">
        <f t="shared" si="1"/>
        <v>0</v>
      </c>
    </row>
    <row r="64" spans="1:11" ht="15">
      <c r="A64" s="93"/>
      <c r="B64" s="87"/>
      <c r="C64" s="87"/>
      <c r="D64" s="21" t="s">
        <v>7</v>
      </c>
      <c r="E64" s="57">
        <v>0</v>
      </c>
      <c r="F64" s="57">
        <v>0</v>
      </c>
      <c r="G64" s="30">
        <v>0</v>
      </c>
      <c r="H64" s="30">
        <v>0</v>
      </c>
      <c r="I64" s="30">
        <v>0</v>
      </c>
      <c r="J64" s="30">
        <v>0</v>
      </c>
      <c r="K64" s="40">
        <f t="shared" si="1"/>
        <v>0</v>
      </c>
    </row>
    <row r="65" spans="1:11" ht="15">
      <c r="A65" s="92" t="s">
        <v>44</v>
      </c>
      <c r="B65" s="85" t="s">
        <v>24</v>
      </c>
      <c r="C65" s="94" t="s">
        <v>55</v>
      </c>
      <c r="D65" s="34" t="s">
        <v>5</v>
      </c>
      <c r="E65" s="46">
        <f aca="true" t="shared" si="16" ref="E65:J65">E66+E67+E68+E69</f>
        <v>30</v>
      </c>
      <c r="F65" s="46">
        <f t="shared" si="16"/>
        <v>0</v>
      </c>
      <c r="G65" s="28">
        <f t="shared" si="16"/>
        <v>0</v>
      </c>
      <c r="H65" s="28">
        <f t="shared" si="16"/>
        <v>201.42</v>
      </c>
      <c r="I65" s="28">
        <f t="shared" si="16"/>
        <v>201.42</v>
      </c>
      <c r="J65" s="28">
        <f t="shared" si="16"/>
        <v>201.42</v>
      </c>
      <c r="K65" s="40">
        <f t="shared" si="1"/>
        <v>634.26</v>
      </c>
    </row>
    <row r="66" spans="1:11" ht="25.5">
      <c r="A66" s="93"/>
      <c r="B66" s="86"/>
      <c r="C66" s="86"/>
      <c r="D66" s="37" t="s">
        <v>18</v>
      </c>
      <c r="E66" s="47">
        <v>0</v>
      </c>
      <c r="F66" s="47">
        <v>0</v>
      </c>
      <c r="G66" s="42">
        <v>0</v>
      </c>
      <c r="H66" s="42">
        <v>0</v>
      </c>
      <c r="I66" s="42">
        <v>0</v>
      </c>
      <c r="J66" s="42">
        <v>0</v>
      </c>
      <c r="K66" s="40">
        <f t="shared" si="1"/>
        <v>0</v>
      </c>
    </row>
    <row r="67" spans="1:11" ht="25.5">
      <c r="A67" s="93"/>
      <c r="B67" s="86"/>
      <c r="C67" s="86"/>
      <c r="D67" s="5" t="s">
        <v>19</v>
      </c>
      <c r="E67" s="48">
        <v>0</v>
      </c>
      <c r="F67" s="48">
        <v>0</v>
      </c>
      <c r="G67" s="29">
        <v>0</v>
      </c>
      <c r="H67" s="29">
        <v>0</v>
      </c>
      <c r="I67" s="29">
        <v>0</v>
      </c>
      <c r="J67" s="29">
        <v>0</v>
      </c>
      <c r="K67" s="40">
        <f t="shared" si="1"/>
        <v>0</v>
      </c>
    </row>
    <row r="68" spans="1:11" ht="25.5">
      <c r="A68" s="93"/>
      <c r="B68" s="86"/>
      <c r="C68" s="86"/>
      <c r="D68" s="5" t="s">
        <v>14</v>
      </c>
      <c r="E68" s="48">
        <v>30</v>
      </c>
      <c r="F68" s="48">
        <v>0</v>
      </c>
      <c r="G68" s="29">
        <v>0</v>
      </c>
      <c r="H68" s="29">
        <v>201.42</v>
      </c>
      <c r="I68" s="29">
        <v>201.42</v>
      </c>
      <c r="J68" s="29">
        <v>201.42</v>
      </c>
      <c r="K68" s="40">
        <f t="shared" si="1"/>
        <v>634.26</v>
      </c>
    </row>
    <row r="69" spans="1:11" ht="15">
      <c r="A69" s="93"/>
      <c r="B69" s="87"/>
      <c r="C69" s="87"/>
      <c r="D69" s="21" t="s">
        <v>7</v>
      </c>
      <c r="E69" s="57">
        <v>0</v>
      </c>
      <c r="F69" s="57">
        <v>0</v>
      </c>
      <c r="G69" s="30">
        <v>0</v>
      </c>
      <c r="H69" s="30">
        <v>0</v>
      </c>
      <c r="I69" s="30">
        <v>0</v>
      </c>
      <c r="J69" s="30">
        <v>0</v>
      </c>
      <c r="K69" s="40">
        <f t="shared" si="1"/>
        <v>0</v>
      </c>
    </row>
    <row r="70" spans="1:11" ht="15">
      <c r="A70" s="125" t="s">
        <v>45</v>
      </c>
      <c r="B70" s="89" t="s">
        <v>3</v>
      </c>
      <c r="C70" s="124" t="s">
        <v>16</v>
      </c>
      <c r="D70" s="58" t="s">
        <v>5</v>
      </c>
      <c r="E70" s="59">
        <f aca="true" t="shared" si="17" ref="E70:J70">E71+E72+E73+E74</f>
        <v>1907.2</v>
      </c>
      <c r="F70" s="59">
        <f t="shared" si="17"/>
        <v>1086.9</v>
      </c>
      <c r="G70" s="59">
        <f t="shared" si="17"/>
        <v>1637.98</v>
      </c>
      <c r="H70" s="59">
        <f t="shared" si="17"/>
        <v>1827.3</v>
      </c>
      <c r="I70" s="59">
        <f t="shared" si="17"/>
        <v>1827.3</v>
      </c>
      <c r="J70" s="59">
        <f t="shared" si="17"/>
        <v>1827.3</v>
      </c>
      <c r="K70" s="60">
        <f t="shared" si="1"/>
        <v>10113.98</v>
      </c>
    </row>
    <row r="71" spans="1:11" ht="54" customHeight="1">
      <c r="A71" s="126"/>
      <c r="B71" s="90"/>
      <c r="C71" s="90"/>
      <c r="D71" s="61" t="s">
        <v>15</v>
      </c>
      <c r="E71" s="62">
        <f aca="true" t="shared" si="18" ref="E71:J72">E76+E81+E86</f>
        <v>1687.2</v>
      </c>
      <c r="F71" s="62">
        <f t="shared" si="18"/>
        <v>866.9000000000001</v>
      </c>
      <c r="G71" s="62">
        <f>G76+G81+G86+G91</f>
        <v>866.9000000000001</v>
      </c>
      <c r="H71" s="62">
        <f t="shared" si="18"/>
        <v>1607.3</v>
      </c>
      <c r="I71" s="62">
        <f t="shared" si="18"/>
        <v>1607.3</v>
      </c>
      <c r="J71" s="62">
        <f t="shared" si="18"/>
        <v>1607.3</v>
      </c>
      <c r="K71" s="60">
        <f t="shared" si="1"/>
        <v>8242.9</v>
      </c>
    </row>
    <row r="72" spans="1:11" ht="48" customHeight="1">
      <c r="A72" s="126"/>
      <c r="B72" s="90"/>
      <c r="C72" s="90"/>
      <c r="D72" s="63" t="s">
        <v>17</v>
      </c>
      <c r="E72" s="64">
        <f t="shared" si="18"/>
        <v>0</v>
      </c>
      <c r="F72" s="64">
        <f aca="true" t="shared" si="19" ref="F72:J74">F77+F87</f>
        <v>0</v>
      </c>
      <c r="G72" s="64">
        <f t="shared" si="19"/>
        <v>0</v>
      </c>
      <c r="H72" s="64">
        <f t="shared" si="19"/>
        <v>0</v>
      </c>
      <c r="I72" s="64">
        <f t="shared" si="19"/>
        <v>0</v>
      </c>
      <c r="J72" s="64">
        <f t="shared" si="19"/>
        <v>0</v>
      </c>
      <c r="K72" s="60">
        <f t="shared" si="1"/>
        <v>0</v>
      </c>
    </row>
    <row r="73" spans="1:11" ht="25.5">
      <c r="A73" s="126"/>
      <c r="B73" s="90"/>
      <c r="C73" s="90"/>
      <c r="D73" s="65" t="s">
        <v>14</v>
      </c>
      <c r="E73" s="64">
        <f aca="true" t="shared" si="20" ref="E73:J73">E83++E78+E88</f>
        <v>220</v>
      </c>
      <c r="F73" s="64">
        <f t="shared" si="20"/>
        <v>220</v>
      </c>
      <c r="G73" s="64">
        <f t="shared" si="20"/>
        <v>771.0799999999999</v>
      </c>
      <c r="H73" s="64">
        <f t="shared" si="20"/>
        <v>220</v>
      </c>
      <c r="I73" s="64">
        <f t="shared" si="20"/>
        <v>220</v>
      </c>
      <c r="J73" s="64">
        <f t="shared" si="20"/>
        <v>220</v>
      </c>
      <c r="K73" s="60">
        <f t="shared" si="1"/>
        <v>1871.08</v>
      </c>
    </row>
    <row r="74" spans="1:11" ht="15">
      <c r="A74" s="127"/>
      <c r="B74" s="91"/>
      <c r="C74" s="91"/>
      <c r="D74" s="65" t="s">
        <v>7</v>
      </c>
      <c r="E74" s="64">
        <f>E79+E84+E89</f>
        <v>0</v>
      </c>
      <c r="F74" s="64">
        <f t="shared" si="19"/>
        <v>0</v>
      </c>
      <c r="G74" s="64">
        <f t="shared" si="19"/>
        <v>0</v>
      </c>
      <c r="H74" s="64">
        <f t="shared" si="19"/>
        <v>0</v>
      </c>
      <c r="I74" s="64">
        <f t="shared" si="19"/>
        <v>0</v>
      </c>
      <c r="J74" s="64">
        <f t="shared" si="19"/>
        <v>0</v>
      </c>
      <c r="K74" s="60">
        <f t="shared" si="1"/>
        <v>0</v>
      </c>
    </row>
    <row r="75" spans="1:11" ht="15">
      <c r="A75" s="92" t="s">
        <v>46</v>
      </c>
      <c r="B75" s="85" t="s">
        <v>24</v>
      </c>
      <c r="C75" s="85" t="s">
        <v>61</v>
      </c>
      <c r="D75" s="38" t="s">
        <v>5</v>
      </c>
      <c r="E75" s="46">
        <f>E76+E77+E78+E79</f>
        <v>220</v>
      </c>
      <c r="F75" s="46">
        <f>SUM(F76:F79)</f>
        <v>220</v>
      </c>
      <c r="G75" s="28">
        <f>SUM(G76:G79)</f>
        <v>471.08</v>
      </c>
      <c r="H75" s="28">
        <f>SUM(H76:H79)</f>
        <v>220</v>
      </c>
      <c r="I75" s="28">
        <f>SUM(I76:I79)</f>
        <v>220</v>
      </c>
      <c r="J75" s="28">
        <f>SUM(J76:J79)</f>
        <v>220</v>
      </c>
      <c r="K75" s="40">
        <f t="shared" si="1"/>
        <v>1571.08</v>
      </c>
    </row>
    <row r="76" spans="1:11" ht="51">
      <c r="A76" s="93"/>
      <c r="B76" s="86"/>
      <c r="C76" s="86"/>
      <c r="D76" s="8" t="s">
        <v>15</v>
      </c>
      <c r="E76" s="46">
        <v>0</v>
      </c>
      <c r="F76" s="48">
        <v>0</v>
      </c>
      <c r="G76" s="29">
        <v>0</v>
      </c>
      <c r="H76" s="29">
        <v>0</v>
      </c>
      <c r="I76" s="29">
        <v>0</v>
      </c>
      <c r="J76" s="29">
        <v>0</v>
      </c>
      <c r="K76" s="40">
        <f t="shared" si="1"/>
        <v>0</v>
      </c>
    </row>
    <row r="77" spans="1:11" ht="51">
      <c r="A77" s="93"/>
      <c r="B77" s="86"/>
      <c r="C77" s="86"/>
      <c r="D77" s="6" t="s">
        <v>17</v>
      </c>
      <c r="E77" s="46">
        <v>0</v>
      </c>
      <c r="F77" s="48">
        <v>0</v>
      </c>
      <c r="G77" s="29">
        <v>0</v>
      </c>
      <c r="H77" s="29">
        <v>0</v>
      </c>
      <c r="I77" s="29">
        <v>0</v>
      </c>
      <c r="J77" s="29">
        <v>0</v>
      </c>
      <c r="K77" s="40">
        <f t="shared" si="1"/>
        <v>0</v>
      </c>
    </row>
    <row r="78" spans="1:11" ht="25.5">
      <c r="A78" s="93"/>
      <c r="B78" s="86"/>
      <c r="C78" s="86"/>
      <c r="D78" s="23" t="s">
        <v>14</v>
      </c>
      <c r="E78" s="46">
        <v>220</v>
      </c>
      <c r="F78" s="48">
        <v>220</v>
      </c>
      <c r="G78" s="29">
        <v>471.08</v>
      </c>
      <c r="H78" s="29">
        <v>220</v>
      </c>
      <c r="I78" s="29">
        <v>220</v>
      </c>
      <c r="J78" s="29">
        <v>220</v>
      </c>
      <c r="K78" s="40">
        <f t="shared" si="1"/>
        <v>1571.08</v>
      </c>
    </row>
    <row r="79" spans="1:11" ht="15">
      <c r="A79" s="93"/>
      <c r="B79" s="87"/>
      <c r="C79" s="87"/>
      <c r="D79" s="25" t="s">
        <v>7</v>
      </c>
      <c r="E79" s="46">
        <v>0</v>
      </c>
      <c r="F79" s="48">
        <v>0</v>
      </c>
      <c r="G79" s="29">
        <v>0</v>
      </c>
      <c r="H79" s="29">
        <v>0</v>
      </c>
      <c r="I79" s="29">
        <v>0</v>
      </c>
      <c r="J79" s="29">
        <v>0</v>
      </c>
      <c r="K79" s="40">
        <f t="shared" si="1"/>
        <v>0</v>
      </c>
    </row>
    <row r="80" spans="1:11" ht="15">
      <c r="A80" s="103" t="s">
        <v>47</v>
      </c>
      <c r="B80" s="77" t="s">
        <v>24</v>
      </c>
      <c r="C80" s="77" t="s">
        <v>56</v>
      </c>
      <c r="D80" s="23" t="s">
        <v>5</v>
      </c>
      <c r="E80" s="46">
        <f aca="true" t="shared" si="21" ref="E80:J80">E81+E82+E83+E84</f>
        <v>391.5</v>
      </c>
      <c r="F80" s="46">
        <f t="shared" si="21"/>
        <v>422.8</v>
      </c>
      <c r="G80" s="28">
        <f t="shared" si="21"/>
        <v>422.8</v>
      </c>
      <c r="H80" s="28">
        <f t="shared" si="21"/>
        <v>1607.3</v>
      </c>
      <c r="I80" s="28">
        <f t="shared" si="21"/>
        <v>1607.3</v>
      </c>
      <c r="J80" s="28">
        <f t="shared" si="21"/>
        <v>1607.3</v>
      </c>
      <c r="K80" s="40">
        <f t="shared" si="1"/>
        <v>6059</v>
      </c>
    </row>
    <row r="81" spans="1:11" ht="51">
      <c r="A81" s="104"/>
      <c r="B81" s="78"/>
      <c r="C81" s="78"/>
      <c r="D81" s="23" t="s">
        <v>15</v>
      </c>
      <c r="E81" s="48">
        <v>391.5</v>
      </c>
      <c r="F81" s="48">
        <v>422.8</v>
      </c>
      <c r="G81" s="29">
        <v>422.8</v>
      </c>
      <c r="H81" s="29">
        <v>1607.3</v>
      </c>
      <c r="I81" s="29">
        <v>1607.3</v>
      </c>
      <c r="J81" s="29">
        <v>1607.3</v>
      </c>
      <c r="K81" s="40">
        <f t="shared" si="1"/>
        <v>6059</v>
      </c>
    </row>
    <row r="82" spans="1:11" ht="38.25">
      <c r="A82" s="104"/>
      <c r="B82" s="78"/>
      <c r="C82" s="78"/>
      <c r="D82" s="23" t="s">
        <v>6</v>
      </c>
      <c r="E82" s="48">
        <v>0</v>
      </c>
      <c r="F82" s="48">
        <v>0</v>
      </c>
      <c r="G82" s="29">
        <v>0</v>
      </c>
      <c r="H82" s="29">
        <v>0</v>
      </c>
      <c r="I82" s="29">
        <v>0</v>
      </c>
      <c r="J82" s="29">
        <v>0</v>
      </c>
      <c r="K82" s="40">
        <f t="shared" si="1"/>
        <v>0</v>
      </c>
    </row>
    <row r="83" spans="1:11" ht="25.5">
      <c r="A83" s="104"/>
      <c r="B83" s="78"/>
      <c r="C83" s="78"/>
      <c r="D83" s="23" t="s">
        <v>14</v>
      </c>
      <c r="E83" s="48">
        <v>0</v>
      </c>
      <c r="F83" s="48">
        <v>0</v>
      </c>
      <c r="G83" s="29">
        <v>0</v>
      </c>
      <c r="H83" s="29">
        <v>0</v>
      </c>
      <c r="I83" s="29">
        <v>0</v>
      </c>
      <c r="J83" s="29">
        <v>0</v>
      </c>
      <c r="K83" s="40">
        <f t="shared" si="1"/>
        <v>0</v>
      </c>
    </row>
    <row r="84" spans="1:11" ht="15">
      <c r="A84" s="105"/>
      <c r="B84" s="79"/>
      <c r="C84" s="79"/>
      <c r="D84" s="26" t="s">
        <v>7</v>
      </c>
      <c r="E84" s="57">
        <v>0</v>
      </c>
      <c r="F84" s="57">
        <v>0</v>
      </c>
      <c r="G84" s="30">
        <v>0</v>
      </c>
      <c r="H84" s="30">
        <v>0</v>
      </c>
      <c r="I84" s="30">
        <v>0</v>
      </c>
      <c r="J84" s="30">
        <v>0</v>
      </c>
      <c r="K84" s="40">
        <f t="shared" si="1"/>
        <v>0</v>
      </c>
    </row>
    <row r="85" spans="1:11" ht="15" customHeight="1">
      <c r="A85" s="103" t="s">
        <v>48</v>
      </c>
      <c r="B85" s="77" t="s">
        <v>24</v>
      </c>
      <c r="C85" s="77" t="s">
        <v>57</v>
      </c>
      <c r="D85" s="23" t="s">
        <v>5</v>
      </c>
      <c r="E85" s="46">
        <f aca="true" t="shared" si="22" ref="E85:J85">E86+E87+E88+E89</f>
        <v>1295.7</v>
      </c>
      <c r="F85" s="46">
        <f t="shared" si="22"/>
        <v>444.1</v>
      </c>
      <c r="G85" s="28">
        <f t="shared" si="22"/>
        <v>300</v>
      </c>
      <c r="H85" s="28">
        <f t="shared" si="22"/>
        <v>0</v>
      </c>
      <c r="I85" s="28">
        <f t="shared" si="22"/>
        <v>0</v>
      </c>
      <c r="J85" s="28">
        <f t="shared" si="22"/>
        <v>0</v>
      </c>
      <c r="K85" s="40">
        <f t="shared" si="1"/>
        <v>2039.8000000000002</v>
      </c>
    </row>
    <row r="86" spans="1:11" ht="51">
      <c r="A86" s="104"/>
      <c r="B86" s="78"/>
      <c r="C86" s="78"/>
      <c r="D86" s="23" t="s">
        <v>15</v>
      </c>
      <c r="E86" s="48">
        <v>1295.7</v>
      </c>
      <c r="F86" s="48">
        <v>444.1</v>
      </c>
      <c r="G86" s="29">
        <v>0</v>
      </c>
      <c r="H86" s="29">
        <v>0</v>
      </c>
      <c r="I86" s="29">
        <v>0</v>
      </c>
      <c r="J86" s="29">
        <v>0</v>
      </c>
      <c r="K86" s="40">
        <f t="shared" si="1"/>
        <v>1739.8000000000002</v>
      </c>
    </row>
    <row r="87" spans="1:11" ht="38.25">
      <c r="A87" s="104"/>
      <c r="B87" s="78"/>
      <c r="C87" s="78"/>
      <c r="D87" s="23" t="s">
        <v>6</v>
      </c>
      <c r="E87" s="48">
        <v>0</v>
      </c>
      <c r="F87" s="48">
        <v>0</v>
      </c>
      <c r="G87" s="29">
        <v>0</v>
      </c>
      <c r="H87" s="29">
        <v>0</v>
      </c>
      <c r="I87" s="29">
        <v>0</v>
      </c>
      <c r="J87" s="29">
        <v>0</v>
      </c>
      <c r="K87" s="40">
        <f>SUM(E87:J87)</f>
        <v>0</v>
      </c>
    </row>
    <row r="88" spans="1:11" ht="25.5">
      <c r="A88" s="104"/>
      <c r="B88" s="78"/>
      <c r="C88" s="78"/>
      <c r="D88" s="23" t="s">
        <v>14</v>
      </c>
      <c r="E88" s="48">
        <v>0</v>
      </c>
      <c r="F88" s="48">
        <v>0</v>
      </c>
      <c r="G88" s="29">
        <v>300</v>
      </c>
      <c r="H88" s="29">
        <v>0</v>
      </c>
      <c r="I88" s="29">
        <v>0</v>
      </c>
      <c r="J88" s="29">
        <v>0</v>
      </c>
      <c r="K88" s="40">
        <f>SUM(E88:J88)</f>
        <v>300</v>
      </c>
    </row>
    <row r="89" spans="1:11" ht="24" customHeight="1">
      <c r="A89" s="105"/>
      <c r="B89" s="97"/>
      <c r="C89" s="97"/>
      <c r="D89" s="25" t="s">
        <v>7</v>
      </c>
      <c r="E89" s="48">
        <v>0</v>
      </c>
      <c r="F89" s="48">
        <v>0</v>
      </c>
      <c r="G89" s="29">
        <v>0</v>
      </c>
      <c r="H89" s="29">
        <v>0</v>
      </c>
      <c r="I89" s="29">
        <v>0</v>
      </c>
      <c r="J89" s="29">
        <v>0</v>
      </c>
      <c r="K89" s="43"/>
    </row>
    <row r="90" spans="1:11" ht="15" customHeight="1">
      <c r="A90" s="103" t="s">
        <v>48</v>
      </c>
      <c r="B90" s="77" t="s">
        <v>24</v>
      </c>
      <c r="C90" s="77" t="s">
        <v>58</v>
      </c>
      <c r="D90" s="23" t="s">
        <v>5</v>
      </c>
      <c r="E90" s="46">
        <f aca="true" t="shared" si="23" ref="E90:J90">E91+E92+E93+E94</f>
        <v>1295.7</v>
      </c>
      <c r="F90" s="46">
        <f t="shared" si="23"/>
        <v>444.1</v>
      </c>
      <c r="G90" s="28">
        <f t="shared" si="23"/>
        <v>444.1</v>
      </c>
      <c r="H90" s="28">
        <f t="shared" si="23"/>
        <v>0</v>
      </c>
      <c r="I90" s="28">
        <f t="shared" si="23"/>
        <v>0</v>
      </c>
      <c r="J90" s="28">
        <f t="shared" si="23"/>
        <v>0</v>
      </c>
      <c r="K90" s="40">
        <f>SUM(E90:J90)</f>
        <v>2183.9</v>
      </c>
    </row>
    <row r="91" spans="1:11" ht="65.25" customHeight="1">
      <c r="A91" s="104"/>
      <c r="B91" s="78"/>
      <c r="C91" s="78"/>
      <c r="D91" s="23" t="s">
        <v>15</v>
      </c>
      <c r="E91" s="48">
        <v>1295.7</v>
      </c>
      <c r="F91" s="48">
        <v>444.1</v>
      </c>
      <c r="G91" s="29">
        <v>444.1</v>
      </c>
      <c r="H91" s="29">
        <v>0</v>
      </c>
      <c r="I91" s="29">
        <v>0</v>
      </c>
      <c r="J91" s="29">
        <v>0</v>
      </c>
      <c r="K91" s="40">
        <f>SUM(E91:J91)</f>
        <v>2183.9</v>
      </c>
    </row>
    <row r="92" spans="1:11" ht="38.25">
      <c r="A92" s="104"/>
      <c r="B92" s="78"/>
      <c r="C92" s="78"/>
      <c r="D92" s="23" t="s">
        <v>6</v>
      </c>
      <c r="E92" s="48">
        <v>0</v>
      </c>
      <c r="F92" s="48">
        <v>0</v>
      </c>
      <c r="G92" s="29">
        <v>0</v>
      </c>
      <c r="H92" s="29">
        <v>0</v>
      </c>
      <c r="I92" s="29">
        <v>0</v>
      </c>
      <c r="J92" s="29">
        <v>0</v>
      </c>
      <c r="K92" s="40">
        <f>SUM(E92:J92)</f>
        <v>0</v>
      </c>
    </row>
    <row r="93" spans="1:11" ht="25.5">
      <c r="A93" s="104"/>
      <c r="B93" s="78"/>
      <c r="C93" s="78"/>
      <c r="D93" s="23" t="s">
        <v>14</v>
      </c>
      <c r="E93" s="48">
        <v>0</v>
      </c>
      <c r="F93" s="48">
        <v>0</v>
      </c>
      <c r="G93" s="29">
        <v>0</v>
      </c>
      <c r="H93" s="29">
        <v>0</v>
      </c>
      <c r="I93" s="29">
        <v>0</v>
      </c>
      <c r="J93" s="29">
        <v>0</v>
      </c>
      <c r="K93" s="40">
        <f>SUM(E93:J93)</f>
        <v>0</v>
      </c>
    </row>
    <row r="94" spans="1:11" ht="15">
      <c r="A94" s="105"/>
      <c r="B94" s="97"/>
      <c r="C94" s="97"/>
      <c r="D94" s="25" t="s">
        <v>7</v>
      </c>
      <c r="E94" s="48">
        <v>0</v>
      </c>
      <c r="F94" s="48">
        <v>0</v>
      </c>
      <c r="G94" s="29">
        <v>0</v>
      </c>
      <c r="H94" s="29">
        <v>0</v>
      </c>
      <c r="I94" s="29">
        <v>0</v>
      </c>
      <c r="J94" s="29">
        <v>0</v>
      </c>
      <c r="K94" s="43"/>
    </row>
  </sheetData>
  <sheetProtection/>
  <mergeCells count="61">
    <mergeCell ref="A90:A94"/>
    <mergeCell ref="B90:B94"/>
    <mergeCell ref="C90:C94"/>
    <mergeCell ref="C35:C39"/>
    <mergeCell ref="A50:A54"/>
    <mergeCell ref="A40:A44"/>
    <mergeCell ref="C70:C74"/>
    <mergeCell ref="A70:A74"/>
    <mergeCell ref="A85:A89"/>
    <mergeCell ref="A6:A7"/>
    <mergeCell ref="B6:B7"/>
    <mergeCell ref="C6:C7"/>
    <mergeCell ref="A24:A28"/>
    <mergeCell ref="C24:C28"/>
    <mergeCell ref="C19:C23"/>
    <mergeCell ref="C14:C18"/>
    <mergeCell ref="D6:D7"/>
    <mergeCell ref="A14:A18"/>
    <mergeCell ref="B14:B18"/>
    <mergeCell ref="B8:B13"/>
    <mergeCell ref="C8:C13"/>
    <mergeCell ref="B35:B39"/>
    <mergeCell ref="A30:A34"/>
    <mergeCell ref="A8:A13"/>
    <mergeCell ref="B24:B28"/>
    <mergeCell ref="B19:B23"/>
    <mergeCell ref="B85:B89"/>
    <mergeCell ref="C85:C89"/>
    <mergeCell ref="B50:B54"/>
    <mergeCell ref="A75:A79"/>
    <mergeCell ref="C50:C54"/>
    <mergeCell ref="B75:B79"/>
    <mergeCell ref="C75:C79"/>
    <mergeCell ref="A80:A84"/>
    <mergeCell ref="B55:B59"/>
    <mergeCell ref="C55:C59"/>
    <mergeCell ref="A55:A59"/>
    <mergeCell ref="A19:A23"/>
    <mergeCell ref="A35:A39"/>
    <mergeCell ref="B45:B49"/>
    <mergeCell ref="C45:C49"/>
    <mergeCell ref="C30:C34"/>
    <mergeCell ref="A45:A49"/>
    <mergeCell ref="B40:B44"/>
    <mergeCell ref="C40:C44"/>
    <mergeCell ref="A60:A64"/>
    <mergeCell ref="B60:B64"/>
    <mergeCell ref="C60:C64"/>
    <mergeCell ref="A65:A69"/>
    <mergeCell ref="B65:B69"/>
    <mergeCell ref="C65:C69"/>
    <mergeCell ref="C80:C84"/>
    <mergeCell ref="F1:K1"/>
    <mergeCell ref="B2:K2"/>
    <mergeCell ref="D3:K3"/>
    <mergeCell ref="D4:K4"/>
    <mergeCell ref="J5:K5"/>
    <mergeCell ref="B30:B34"/>
    <mergeCell ref="E6:K6"/>
    <mergeCell ref="B80:B84"/>
    <mergeCell ref="B70:B74"/>
  </mergeCells>
  <printOptions/>
  <pageMargins left="0.7086614173228347" right="0.7086614173228347" top="0.7480314960629921" bottom="0.7480314960629921" header="0.31496062992125984" footer="0.31496062992125984"/>
  <pageSetup firstPageNumber="47" useFirstPageNumber="1" fitToHeight="2" horizontalDpi="600" verticalDpi="600" orientation="landscape" paperSize="9" scale="85" r:id="rId1"/>
  <headerFooter>
    <oddHeader>&amp;C&amp;P</oddHeader>
  </headerFooter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Катынова А.В.</dc:creator>
  <cp:keywords/>
  <dc:description/>
  <cp:lastModifiedBy>Пользователь Windows</cp:lastModifiedBy>
  <cp:lastPrinted>2020-11-17T08:29:30Z</cp:lastPrinted>
  <dcterms:created xsi:type="dcterms:W3CDTF">2012-05-11T11:37:19Z</dcterms:created>
  <dcterms:modified xsi:type="dcterms:W3CDTF">2022-01-11T09:40:03Z</dcterms:modified>
  <cp:category/>
  <cp:version/>
  <cp:contentType/>
  <cp:contentStatus/>
</cp:coreProperties>
</file>